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710" yWindow="-285" windowWidth="1944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Sheet1!$A$1:$R$43</definedName>
  </definedNames>
  <calcPr calcId="125725"/>
</workbook>
</file>

<file path=xl/calcChain.xml><?xml version="1.0" encoding="utf-8"?>
<calcChain xmlns="http://schemas.openxmlformats.org/spreadsheetml/2006/main">
  <c r="F32" i="1"/>
  <c r="G32"/>
  <c r="F36"/>
  <c r="F9"/>
  <c r="F6"/>
  <c r="F27"/>
  <c r="F10"/>
  <c r="F40"/>
  <c r="F19"/>
  <c r="F15"/>
  <c r="F44"/>
  <c r="F35"/>
  <c r="F18"/>
  <c r="F43"/>
  <c r="F16"/>
  <c r="F11"/>
  <c r="F12"/>
  <c r="F13"/>
  <c r="F14"/>
  <c r="F28"/>
  <c r="F42"/>
  <c r="F17"/>
  <c r="F34"/>
  <c r="F4"/>
  <c r="F39"/>
  <c r="F7"/>
  <c r="F3"/>
  <c r="F2"/>
  <c r="F37"/>
  <c r="F25"/>
  <c r="F21"/>
  <c r="F8"/>
  <c r="F26"/>
  <c r="F20"/>
  <c r="F5"/>
  <c r="F24"/>
  <c r="F41"/>
  <c r="F29"/>
  <c r="F22"/>
  <c r="F30"/>
  <c r="F23"/>
  <c r="F38"/>
  <c r="F31"/>
  <c r="F33"/>
  <c r="G24"/>
  <c r="G41"/>
  <c r="H41" s="1"/>
  <c r="G29"/>
  <c r="G22"/>
  <c r="G30"/>
  <c r="G23"/>
  <c r="G38"/>
  <c r="G31"/>
  <c r="G36"/>
  <c r="G9"/>
  <c r="G6"/>
  <c r="G27"/>
  <c r="G10"/>
  <c r="G40"/>
  <c r="G19"/>
  <c r="G15"/>
  <c r="G44"/>
  <c r="G35"/>
  <c r="G18"/>
  <c r="G43"/>
  <c r="G16"/>
  <c r="G11"/>
  <c r="G12"/>
  <c r="G13"/>
  <c r="G14"/>
  <c r="G28"/>
  <c r="G42"/>
  <c r="G17"/>
  <c r="G34"/>
  <c r="G4"/>
  <c r="H4" s="1"/>
  <c r="G39"/>
  <c r="G7"/>
  <c r="G3"/>
  <c r="G2"/>
  <c r="G37"/>
  <c r="G25"/>
  <c r="G21"/>
  <c r="G8"/>
  <c r="H8" s="1"/>
  <c r="G26"/>
  <c r="G20"/>
  <c r="G5"/>
  <c r="G33"/>
  <c r="H45" l="1"/>
  <c r="H26"/>
  <c r="G45"/>
  <c r="H32"/>
</calcChain>
</file>

<file path=xl/sharedStrings.xml><?xml version="1.0" encoding="utf-8"?>
<sst xmlns="http://schemas.openxmlformats.org/spreadsheetml/2006/main" count="405" uniqueCount="257">
  <si>
    <t>著作名称</t>
  </si>
  <si>
    <t>著作类别</t>
  </si>
  <si>
    <t>国际标准书号</t>
  </si>
  <si>
    <t>著作总字数（万字）</t>
  </si>
  <si>
    <t>2013中国电子商务报告</t>
  </si>
  <si>
    <t>编著</t>
  </si>
  <si>
    <t>978-7-5103-1041-6</t>
  </si>
  <si>
    <t>创业心理学</t>
  </si>
  <si>
    <t>保险学</t>
  </si>
  <si>
    <t>教材</t>
  </si>
  <si>
    <t>2013上海市电子商务报告</t>
  </si>
  <si>
    <t>管理运筹学：管理科学方法（第二版）</t>
  </si>
  <si>
    <t>员工培训与开发</t>
  </si>
  <si>
    <t>教科书</t>
  </si>
  <si>
    <t>978-7-302-35134-4</t>
  </si>
  <si>
    <t>工作分析与设计</t>
  </si>
  <si>
    <t>978-7-302-35878-7</t>
  </si>
  <si>
    <t>专著</t>
  </si>
  <si>
    <t>基础运筹学教程（第二版）</t>
  </si>
  <si>
    <t>社会行为学</t>
  </si>
  <si>
    <t>978-988-15638-6-6</t>
  </si>
  <si>
    <t>职业生涯规划与管理</t>
  </si>
  <si>
    <t>978-7-302-36005-6</t>
  </si>
  <si>
    <t>电子商务运作与管理</t>
  </si>
  <si>
    <t>978-7-302-36037-7</t>
  </si>
  <si>
    <t>网络广告理论与实务</t>
  </si>
  <si>
    <t>制度设计中的博弈与机制</t>
  </si>
  <si>
    <t>978-7-5136-3126-6</t>
  </si>
  <si>
    <t>新型城镇化与经济发展-开放经济下的战略抉择</t>
  </si>
  <si>
    <t>978-7-5454-3439-2</t>
  </si>
  <si>
    <t>招聘与录用管理</t>
  </si>
  <si>
    <t>978-7-302-35975-3</t>
  </si>
  <si>
    <t>顶尖商道-全球100位卓越商业领袖</t>
  </si>
  <si>
    <t>译著</t>
  </si>
  <si>
    <t>人力资源管理</t>
  </si>
  <si>
    <t>978-7-302-34933-4</t>
  </si>
  <si>
    <t>薪酬管理</t>
  </si>
  <si>
    <t>978-7-302-35974-6</t>
  </si>
  <si>
    <t>绩效管理</t>
  </si>
  <si>
    <t>978-7-302-34874-0</t>
  </si>
  <si>
    <t>随机模拟方法与应用</t>
  </si>
  <si>
    <t>高职院校国际合作办学质量保障研究</t>
  </si>
  <si>
    <t>基于合伙制组织模式下的私募股权投资基金激励机制研究</t>
  </si>
  <si>
    <t>小说与小说杂论</t>
  </si>
  <si>
    <t>教育信息学</t>
  </si>
  <si>
    <t>978-7-107-25965-4</t>
  </si>
  <si>
    <t>古今精品工程</t>
  </si>
  <si>
    <t>978-7-302-35314-0</t>
  </si>
  <si>
    <t>中国和平崛起背景下人民币国际化战略研究</t>
  </si>
  <si>
    <t>交通信息与出行者路线选择</t>
  </si>
  <si>
    <t>基于企业财务预警模式的高校财务困境预警研究:以教育部直属高校为例</t>
  </si>
  <si>
    <t>978-7-5164-0657-1</t>
  </si>
  <si>
    <t>著作业绩点</t>
    <phoneticPr fontId="1" type="noConversion"/>
  </si>
  <si>
    <t>考核人所著字数（万）</t>
    <phoneticPr fontId="1" type="noConversion"/>
  </si>
  <si>
    <t>版别业绩点</t>
    <phoneticPr fontId="1" type="noConversion"/>
  </si>
  <si>
    <t>业绩点计算公式=著作业绩点*考核人所著字数（万）*版别业绩点</t>
    <phoneticPr fontId="1" type="noConversion"/>
  </si>
  <si>
    <t>考核人业绩点</t>
    <phoneticPr fontId="1" type="noConversion"/>
  </si>
  <si>
    <t>成果类别</t>
  </si>
  <si>
    <t>出版社名称</t>
  </si>
  <si>
    <t>出版年月</t>
  </si>
  <si>
    <t>我校排名</t>
  </si>
  <si>
    <t>参与作者名单</t>
  </si>
  <si>
    <t>版别</t>
  </si>
  <si>
    <t>国际金融</t>
  </si>
  <si>
    <t>第1名</t>
    <phoneticPr fontId="1" type="noConversion"/>
  </si>
  <si>
    <t>杨坚争</t>
  </si>
  <si>
    <t>李学迁</t>
  </si>
  <si>
    <t>方华</t>
  </si>
  <si>
    <t>张玲</t>
  </si>
  <si>
    <t>高广阔</t>
  </si>
  <si>
    <t>范晓静</t>
  </si>
  <si>
    <t>车丽萍</t>
  </si>
  <si>
    <t>张宝明</t>
  </si>
  <si>
    <t>沈莉</t>
  </si>
  <si>
    <t>罗尧成</t>
  </si>
  <si>
    <t>葛玉辉</t>
  </si>
  <si>
    <t>孙绍荣</t>
  </si>
  <si>
    <t>刘宇熹</t>
  </si>
  <si>
    <t>任丹蕾</t>
  </si>
  <si>
    <t>张青龙</t>
  </si>
  <si>
    <t>马良</t>
  </si>
  <si>
    <t>王波</t>
  </si>
  <si>
    <t>宁爱兵</t>
  </si>
  <si>
    <t>张惠珍</t>
  </si>
  <si>
    <t>吴继忠</t>
  </si>
  <si>
    <t>于谦龙</t>
  </si>
  <si>
    <t>干宏程</t>
  </si>
  <si>
    <t>张宁</t>
  </si>
  <si>
    <t>刘建国</t>
  </si>
  <si>
    <t>郭强</t>
  </si>
  <si>
    <t>周石鹏</t>
  </si>
  <si>
    <t>周立人</t>
  </si>
  <si>
    <t>何文</t>
  </si>
  <si>
    <t>序号</t>
    <phoneticPr fontId="1" type="noConversion"/>
  </si>
  <si>
    <t>第一版</t>
    <phoneticPr fontId="1" type="noConversion"/>
  </si>
  <si>
    <t>经管理</t>
    <phoneticPr fontId="1" type="noConversion"/>
  </si>
  <si>
    <t>上海世界图书出版公司</t>
    <phoneticPr fontId="1" type="noConversion"/>
  </si>
  <si>
    <t>978-7-5100-8094-4/F.64</t>
    <phoneticPr fontId="1" type="noConversion"/>
  </si>
  <si>
    <t>中国商务出版社</t>
    <phoneticPr fontId="1" type="noConversion"/>
  </si>
  <si>
    <t>杨坚争，熊励(#)，郭杰(#),李学迁等</t>
    <phoneticPr fontId="1" type="noConversion"/>
  </si>
  <si>
    <t>杨坚争，龚炳铮(#),李鸣涛(#)等</t>
    <phoneticPr fontId="1" type="noConversion"/>
  </si>
  <si>
    <t>格致出版社</t>
    <phoneticPr fontId="1" type="noConversion"/>
  </si>
  <si>
    <t>978-7-5432-2311-0</t>
    <phoneticPr fontId="1" type="noConversion"/>
  </si>
  <si>
    <t>第1名</t>
    <phoneticPr fontId="1" type="noConversion"/>
  </si>
  <si>
    <t>张玲，方华，高广阔</t>
    <phoneticPr fontId="1" type="noConversion"/>
  </si>
  <si>
    <t>第一版</t>
    <phoneticPr fontId="1" type="noConversion"/>
  </si>
  <si>
    <t>经管理</t>
    <phoneticPr fontId="1" type="noConversion"/>
  </si>
  <si>
    <t>经管理</t>
    <phoneticPr fontId="1" type="noConversion"/>
  </si>
  <si>
    <t>经管理</t>
    <phoneticPr fontId="1" type="noConversion"/>
  </si>
  <si>
    <t>城乡发展一体化解决[三农]问题的根本途径</t>
    <phoneticPr fontId="1" type="noConversion"/>
  </si>
  <si>
    <t>上海人民出版社</t>
    <phoneticPr fontId="1" type="noConversion"/>
  </si>
  <si>
    <t>978-7-208-12027-3</t>
    <phoneticPr fontId="1" type="noConversion"/>
  </si>
  <si>
    <t>第1名</t>
    <phoneticPr fontId="1" type="noConversion"/>
  </si>
  <si>
    <t>范晓静</t>
    <phoneticPr fontId="1" type="noConversion"/>
  </si>
  <si>
    <t>第一版</t>
    <phoneticPr fontId="1" type="noConversion"/>
  </si>
  <si>
    <t>工科</t>
    <phoneticPr fontId="1" type="noConversion"/>
  </si>
  <si>
    <t>西南师范大学出版社</t>
    <phoneticPr fontId="1" type="noConversion"/>
  </si>
  <si>
    <t>978-7-5621-6536-1</t>
    <phoneticPr fontId="1" type="noConversion"/>
  </si>
  <si>
    <t>第1名</t>
    <phoneticPr fontId="1" type="noConversion"/>
  </si>
  <si>
    <t>车丽萍</t>
    <phoneticPr fontId="1" type="noConversion"/>
  </si>
  <si>
    <t>第一版</t>
    <phoneticPr fontId="1" type="noConversion"/>
  </si>
  <si>
    <t>经管理</t>
    <phoneticPr fontId="1" type="noConversion"/>
  </si>
  <si>
    <t>清华大学出版社</t>
    <phoneticPr fontId="1" type="noConversion"/>
  </si>
  <si>
    <t>第1名</t>
    <phoneticPr fontId="1" type="noConversion"/>
  </si>
  <si>
    <t>张宝明</t>
    <phoneticPr fontId="1" type="noConversion"/>
  </si>
  <si>
    <t>第一版</t>
    <phoneticPr fontId="1" type="noConversion"/>
  </si>
  <si>
    <t>中国经济出版社</t>
    <phoneticPr fontId="1" type="noConversion"/>
  </si>
  <si>
    <t>978-7-5136-3077-1</t>
    <phoneticPr fontId="1" type="noConversion"/>
  </si>
  <si>
    <t>沈莉</t>
    <phoneticPr fontId="1" type="noConversion"/>
  </si>
  <si>
    <t>经管理</t>
    <phoneticPr fontId="1" type="noConversion"/>
  </si>
  <si>
    <t>上海三联书店</t>
    <phoneticPr fontId="1" type="noConversion"/>
  </si>
  <si>
    <t>978-7-5426-4941-6/G.1358</t>
    <phoneticPr fontId="1" type="noConversion"/>
  </si>
  <si>
    <t>第1名</t>
    <phoneticPr fontId="1" type="noConversion"/>
  </si>
  <si>
    <t>罗尧成，肖纲领(*)</t>
    <phoneticPr fontId="1" type="noConversion"/>
  </si>
  <si>
    <t>第一版</t>
    <phoneticPr fontId="1" type="noConversion"/>
  </si>
  <si>
    <t>经管理</t>
    <phoneticPr fontId="1" type="noConversion"/>
  </si>
  <si>
    <t>清华大学出版社</t>
    <phoneticPr fontId="1" type="noConversion"/>
  </si>
  <si>
    <t>第1名</t>
    <phoneticPr fontId="1" type="noConversion"/>
  </si>
  <si>
    <t>葛玉辉，荣鹏飞(*)</t>
    <phoneticPr fontId="1" type="noConversion"/>
  </si>
  <si>
    <t>第一版</t>
    <phoneticPr fontId="1" type="noConversion"/>
  </si>
  <si>
    <t>经管理</t>
    <phoneticPr fontId="1" type="noConversion"/>
  </si>
  <si>
    <t>清华大学出版社</t>
    <phoneticPr fontId="1" type="noConversion"/>
  </si>
  <si>
    <t>第1名</t>
    <phoneticPr fontId="1" type="noConversion"/>
  </si>
  <si>
    <t>孙绍荣，张艳楠(*)</t>
    <phoneticPr fontId="1" type="noConversion"/>
  </si>
  <si>
    <t>第一版</t>
    <phoneticPr fontId="1" type="noConversion"/>
  </si>
  <si>
    <t>经管理</t>
    <phoneticPr fontId="1" type="noConversion"/>
  </si>
  <si>
    <t>中国人民大学出版社</t>
    <phoneticPr fontId="1" type="noConversion"/>
  </si>
  <si>
    <t>978-7-300-18471-5</t>
    <phoneticPr fontId="1" type="noConversion"/>
  </si>
  <si>
    <t>第2名</t>
    <phoneticPr fontId="1" type="noConversion"/>
  </si>
  <si>
    <t>谢家平(#),刘宇熹</t>
    <phoneticPr fontId="1" type="noConversion"/>
  </si>
  <si>
    <t>第二版</t>
    <phoneticPr fontId="1" type="noConversion"/>
  </si>
  <si>
    <t>经管理</t>
    <phoneticPr fontId="1" type="noConversion"/>
  </si>
  <si>
    <t>上海财经大学出版社</t>
    <phoneticPr fontId="1" type="noConversion"/>
  </si>
  <si>
    <t>978-7-5642-1783-9/F.1783</t>
    <phoneticPr fontId="1" type="noConversion"/>
  </si>
  <si>
    <t>第1名</t>
    <phoneticPr fontId="1" type="noConversion"/>
  </si>
  <si>
    <t>张青龙，任丹蕾，方华</t>
    <phoneticPr fontId="1" type="noConversion"/>
  </si>
  <si>
    <t>第一版</t>
    <phoneticPr fontId="1" type="noConversion"/>
  </si>
  <si>
    <t>经管理</t>
    <phoneticPr fontId="1" type="noConversion"/>
  </si>
  <si>
    <t>上海财经大学出版社</t>
    <phoneticPr fontId="1" type="noConversion"/>
  </si>
  <si>
    <t>978-7-5642-1783-9/F.1783</t>
    <phoneticPr fontId="1" type="noConversion"/>
  </si>
  <si>
    <t>第1名</t>
    <phoneticPr fontId="1" type="noConversion"/>
  </si>
  <si>
    <t>张青龙，任丹蕾，方华</t>
    <phoneticPr fontId="1" type="noConversion"/>
  </si>
  <si>
    <t>第一版</t>
    <phoneticPr fontId="1" type="noConversion"/>
  </si>
  <si>
    <t>田发</t>
    <phoneticPr fontId="1" type="noConversion"/>
  </si>
  <si>
    <t>经管理</t>
    <phoneticPr fontId="1" type="noConversion"/>
  </si>
  <si>
    <t>高等教育出版社</t>
    <phoneticPr fontId="1" type="noConversion"/>
  </si>
  <si>
    <t>978-7-04-039172-5</t>
    <phoneticPr fontId="1" type="noConversion"/>
  </si>
  <si>
    <t>第1名</t>
    <phoneticPr fontId="1" type="noConversion"/>
  </si>
  <si>
    <t>马良，张惠珍，王波，宁爱兵</t>
    <phoneticPr fontId="1" type="noConversion"/>
  </si>
  <si>
    <t>第二版</t>
    <phoneticPr fontId="1" type="noConversion"/>
  </si>
  <si>
    <t>经管理</t>
    <phoneticPr fontId="1" type="noConversion"/>
  </si>
  <si>
    <t>高等教育出版社</t>
    <phoneticPr fontId="1" type="noConversion"/>
  </si>
  <si>
    <t>978-7-04-039172-5</t>
    <phoneticPr fontId="1" type="noConversion"/>
  </si>
  <si>
    <t>第1名</t>
    <phoneticPr fontId="1" type="noConversion"/>
  </si>
  <si>
    <t>马良，张惠珍，王波，宁爱兵</t>
    <phoneticPr fontId="1" type="noConversion"/>
  </si>
  <si>
    <t>第二版</t>
    <phoneticPr fontId="1" type="noConversion"/>
  </si>
  <si>
    <t>经管理</t>
    <phoneticPr fontId="1" type="noConversion"/>
  </si>
  <si>
    <t>经济科学出版社</t>
    <phoneticPr fontId="1" type="noConversion"/>
  </si>
  <si>
    <t>978-7-5141-5045-2</t>
    <phoneticPr fontId="1" type="noConversion"/>
  </si>
  <si>
    <t>第1名</t>
    <phoneticPr fontId="1" type="noConversion"/>
  </si>
  <si>
    <t>吴继忠</t>
    <phoneticPr fontId="1" type="noConversion"/>
  </si>
  <si>
    <t>第一版</t>
    <phoneticPr fontId="1" type="noConversion"/>
  </si>
  <si>
    <t>企业管理出版社</t>
    <phoneticPr fontId="1" type="noConversion"/>
  </si>
  <si>
    <t>于谦龙</t>
    <phoneticPr fontId="1" type="noConversion"/>
  </si>
  <si>
    <t>经管理</t>
    <phoneticPr fontId="1" type="noConversion"/>
  </si>
  <si>
    <t>科学出版社</t>
    <phoneticPr fontId="1" type="noConversion"/>
  </si>
  <si>
    <t>978-7-03-039572-6</t>
    <phoneticPr fontId="1" type="noConversion"/>
  </si>
  <si>
    <t>第1名</t>
    <phoneticPr fontId="1" type="noConversion"/>
  </si>
  <si>
    <t>干宏程</t>
    <phoneticPr fontId="1" type="noConversion"/>
  </si>
  <si>
    <t>第一版</t>
    <phoneticPr fontId="1" type="noConversion"/>
  </si>
  <si>
    <t>人民教育出版社</t>
    <phoneticPr fontId="1" type="noConversion"/>
  </si>
  <si>
    <t>孙绍荣</t>
    <phoneticPr fontId="1" type="noConversion"/>
  </si>
  <si>
    <t>社会管理中的网络分析(上)</t>
    <phoneticPr fontId="1" type="noConversion"/>
  </si>
  <si>
    <t>上海系统科学出版社</t>
    <phoneticPr fontId="1" type="noConversion"/>
  </si>
  <si>
    <t>经管理</t>
    <phoneticPr fontId="1" type="noConversion"/>
  </si>
  <si>
    <t>上海系统科学出版社</t>
    <phoneticPr fontId="1" type="noConversion"/>
  </si>
  <si>
    <t>第1名</t>
    <phoneticPr fontId="1" type="noConversion"/>
  </si>
  <si>
    <t>郭强，刘建国</t>
    <phoneticPr fontId="1" type="noConversion"/>
  </si>
  <si>
    <t>第一版</t>
    <phoneticPr fontId="1" type="noConversion"/>
  </si>
  <si>
    <t>经管理</t>
    <phoneticPr fontId="1" type="noConversion"/>
  </si>
  <si>
    <t>北京大学出版社</t>
    <phoneticPr fontId="1" type="noConversion"/>
  </si>
  <si>
    <t>978-7-301-24839-3</t>
    <phoneticPr fontId="1" type="noConversion"/>
  </si>
  <si>
    <t>第2名</t>
    <phoneticPr fontId="1" type="noConversion"/>
  </si>
  <si>
    <t>肖柳青(#)，周石鹏</t>
    <phoneticPr fontId="1" type="noConversion"/>
  </si>
  <si>
    <t>第一版</t>
    <phoneticPr fontId="1" type="noConversion"/>
  </si>
  <si>
    <t>经管理</t>
    <phoneticPr fontId="1" type="noConversion"/>
  </si>
  <si>
    <t>中国电力出版社</t>
    <phoneticPr fontId="1" type="noConversion"/>
  </si>
  <si>
    <t>978-7-5123-5702-0</t>
    <phoneticPr fontId="1" type="noConversion"/>
  </si>
  <si>
    <t>第2名</t>
    <phoneticPr fontId="1" type="noConversion"/>
  </si>
  <si>
    <t>杨立钒(#),杨坚争,李学迁,徐岑(#)</t>
    <phoneticPr fontId="1" type="noConversion"/>
  </si>
  <si>
    <t>第一版</t>
    <phoneticPr fontId="1" type="noConversion"/>
  </si>
  <si>
    <t>经管理</t>
    <phoneticPr fontId="1" type="noConversion"/>
  </si>
  <si>
    <t>经管理</t>
    <phoneticPr fontId="1" type="noConversion"/>
  </si>
  <si>
    <t>学林出版社</t>
    <phoneticPr fontId="1" type="noConversion"/>
  </si>
  <si>
    <t>978-7-5486-0781-6/I.103</t>
    <phoneticPr fontId="1" type="noConversion"/>
  </si>
  <si>
    <t>第1名</t>
    <phoneticPr fontId="1" type="noConversion"/>
  </si>
  <si>
    <t>周立人，周闻(#)</t>
    <phoneticPr fontId="1" type="noConversion"/>
  </si>
  <si>
    <t>第一版</t>
    <phoneticPr fontId="1" type="noConversion"/>
  </si>
  <si>
    <t>广东经济出版社</t>
    <phoneticPr fontId="1" type="noConversion"/>
  </si>
  <si>
    <t>葛玉辉，许丹(*)</t>
    <phoneticPr fontId="1" type="noConversion"/>
  </si>
  <si>
    <t>清华大学出版社</t>
    <phoneticPr fontId="1" type="noConversion"/>
  </si>
  <si>
    <t>第1名</t>
    <phoneticPr fontId="1" type="noConversion"/>
  </si>
  <si>
    <t>葛玉辉，荣鹏飞(*)</t>
    <phoneticPr fontId="1" type="noConversion"/>
  </si>
  <si>
    <t>葛玉辉，宋志强(*)</t>
    <phoneticPr fontId="1" type="noConversion"/>
  </si>
  <si>
    <t>中国经济出版社</t>
    <phoneticPr fontId="1" type="noConversion"/>
  </si>
  <si>
    <t>孙绍荣等</t>
    <phoneticPr fontId="1" type="noConversion"/>
  </si>
  <si>
    <t>978-7-5642-1839-3/F.1839</t>
    <phoneticPr fontId="1" type="noConversion"/>
  </si>
  <si>
    <t>张青龙</t>
    <phoneticPr fontId="1" type="noConversion"/>
  </si>
  <si>
    <t>上海财经大学出版社</t>
    <phoneticPr fontId="1" type="noConversion"/>
  </si>
  <si>
    <t>978-7-5642-1783-9/F.1783</t>
    <phoneticPr fontId="1" type="noConversion"/>
  </si>
  <si>
    <t>第1名</t>
    <phoneticPr fontId="1" type="noConversion"/>
  </si>
  <si>
    <t>张青龙，任丹蕾，方华</t>
    <phoneticPr fontId="1" type="noConversion"/>
  </si>
  <si>
    <t>第一版</t>
    <phoneticPr fontId="1" type="noConversion"/>
  </si>
  <si>
    <t>基本公共服务均等化与地方财政体制变迁</t>
    <phoneticPr fontId="1" type="noConversion"/>
  </si>
  <si>
    <t>中国财政经济出版社</t>
    <phoneticPr fontId="1" type="noConversion"/>
  </si>
  <si>
    <t>978-7-5095-4331-3</t>
    <phoneticPr fontId="1" type="noConversion"/>
  </si>
  <si>
    <t>高等教育出版社</t>
    <phoneticPr fontId="1" type="noConversion"/>
  </si>
  <si>
    <t>978-7-04-039172-5</t>
    <phoneticPr fontId="1" type="noConversion"/>
  </si>
  <si>
    <t>马良，张惠珍，王波，宁爱兵</t>
    <phoneticPr fontId="1" type="noConversion"/>
  </si>
  <si>
    <t>第二版</t>
    <phoneticPr fontId="1" type="noConversion"/>
  </si>
  <si>
    <t>978-988-15638-5-9</t>
    <phoneticPr fontId="1" type="noConversion"/>
  </si>
  <si>
    <t>张宁，陈禹(#)</t>
    <phoneticPr fontId="1" type="noConversion"/>
  </si>
  <si>
    <t>第3名</t>
    <phoneticPr fontId="1" type="noConversion"/>
  </si>
  <si>
    <t>陈飞(#)，颜银根(#)，何文</t>
    <phoneticPr fontId="1" type="noConversion"/>
  </si>
  <si>
    <t>经管理</t>
    <phoneticPr fontId="1" type="noConversion"/>
  </si>
  <si>
    <t>2013年上海市大学生网络商务创新应用大赛</t>
    <phoneticPr fontId="1" type="noConversion"/>
  </si>
  <si>
    <t>编著</t>
    <phoneticPr fontId="1" type="noConversion"/>
  </si>
  <si>
    <t>中国出版集团</t>
    <phoneticPr fontId="1" type="noConversion"/>
  </si>
  <si>
    <t>978-7-5473-0732-8</t>
    <phoneticPr fontId="1" type="noConversion"/>
  </si>
  <si>
    <t>第1名</t>
    <phoneticPr fontId="1" type="noConversion"/>
  </si>
  <si>
    <t>杨坚争，赵庚升，杨立钒(#)等</t>
    <phoneticPr fontId="1" type="noConversion"/>
  </si>
  <si>
    <t>第一版</t>
    <phoneticPr fontId="1" type="noConversion"/>
  </si>
  <si>
    <t>考核人</t>
    <phoneticPr fontId="1" type="noConversion"/>
  </si>
  <si>
    <t>李学迁</t>
    <phoneticPr fontId="1" type="noConversion"/>
  </si>
  <si>
    <t>田发</t>
    <phoneticPr fontId="1" type="noConversion"/>
  </si>
  <si>
    <t>杨坚争</t>
    <phoneticPr fontId="1" type="noConversion"/>
  </si>
  <si>
    <t>考核业绩点合计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</si>
</sst>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49" fontId="3" fillId="0" borderId="1" xfId="0" applyNumberFormat="1" applyFont="1" applyBorder="1" applyAlignment="1"/>
    <xf numFmtId="0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5"/>
  <sheetViews>
    <sheetView tabSelected="1" workbookViewId="0">
      <selection activeCell="I27" sqref="I27"/>
    </sheetView>
  </sheetViews>
  <sheetFormatPr defaultRowHeight="13.5"/>
  <cols>
    <col min="1" max="1" width="4.875" style="2" customWidth="1"/>
    <col min="2" max="2" width="9" style="2"/>
    <col min="3" max="3" width="10.125" style="2" customWidth="1"/>
    <col min="4" max="4" width="9.875" style="4" customWidth="1"/>
    <col min="5" max="5" width="9.875" style="2" customWidth="1"/>
    <col min="6" max="6" width="18.625" style="2" customWidth="1"/>
    <col min="7" max="7" width="11.5" style="8" customWidth="1"/>
    <col min="8" max="8" width="11.5" style="7" customWidth="1"/>
    <col min="9" max="9" width="10.75" style="2" customWidth="1"/>
    <col min="10" max="10" width="34.125" style="2" customWidth="1"/>
    <col min="11" max="11" width="6.625" style="2" customWidth="1"/>
    <col min="12" max="12" width="17.625" style="2" customWidth="1"/>
    <col min="13" max="13" width="9.625" style="2" customWidth="1"/>
    <col min="14" max="14" width="21.625" style="2" customWidth="1"/>
    <col min="15" max="15" width="7.25" style="3" customWidth="1"/>
    <col min="16" max="16" width="5.625" style="2" customWidth="1"/>
    <col min="17" max="17" width="23.5" style="2" customWidth="1"/>
    <col min="18" max="16384" width="9" style="2"/>
  </cols>
  <sheetData>
    <row r="1" spans="1:18" s="1" customFormat="1" ht="54">
      <c r="A1" s="10" t="s">
        <v>93</v>
      </c>
      <c r="B1" s="11" t="s">
        <v>252</v>
      </c>
      <c r="C1" s="12" t="s">
        <v>52</v>
      </c>
      <c r="D1" s="13" t="s">
        <v>53</v>
      </c>
      <c r="E1" s="10" t="s">
        <v>54</v>
      </c>
      <c r="F1" s="10" t="s">
        <v>55</v>
      </c>
      <c r="G1" s="12" t="s">
        <v>56</v>
      </c>
      <c r="H1" s="14" t="s">
        <v>256</v>
      </c>
      <c r="I1" s="10" t="s">
        <v>57</v>
      </c>
      <c r="J1" s="10" t="s">
        <v>0</v>
      </c>
      <c r="K1" s="10" t="s">
        <v>1</v>
      </c>
      <c r="L1" s="10" t="s">
        <v>58</v>
      </c>
      <c r="M1" s="10" t="s">
        <v>59</v>
      </c>
      <c r="N1" s="15" t="s">
        <v>2</v>
      </c>
      <c r="O1" s="15" t="s">
        <v>3</v>
      </c>
      <c r="P1" s="10" t="s">
        <v>60</v>
      </c>
      <c r="Q1" s="10" t="s">
        <v>61</v>
      </c>
      <c r="R1" s="10" t="s">
        <v>62</v>
      </c>
    </row>
    <row r="2" spans="1:18" s="5" customFormat="1">
      <c r="A2" s="16">
        <v>1</v>
      </c>
      <c r="B2" s="17" t="s">
        <v>71</v>
      </c>
      <c r="C2" s="16">
        <v>0.2</v>
      </c>
      <c r="D2" s="18">
        <v>32.200000000000003</v>
      </c>
      <c r="E2" s="16">
        <v>1</v>
      </c>
      <c r="F2" s="19" t="str">
        <f t="shared" ref="F2:F44" si="0">CONCATENATE(C2,"*",D2,"*",E2)</f>
        <v>0.2*32.2*1</v>
      </c>
      <c r="G2" s="20">
        <f t="shared" ref="G2:G44" si="1">C2*D2*E2</f>
        <v>6.4400000000000013</v>
      </c>
      <c r="H2" s="21">
        <v>6.44</v>
      </c>
      <c r="I2" s="16" t="s">
        <v>115</v>
      </c>
      <c r="J2" s="22" t="s">
        <v>7</v>
      </c>
      <c r="K2" s="22" t="s">
        <v>5</v>
      </c>
      <c r="L2" s="22" t="s">
        <v>116</v>
      </c>
      <c r="M2" s="22">
        <v>201401</v>
      </c>
      <c r="N2" s="22" t="s">
        <v>117</v>
      </c>
      <c r="O2" s="22">
        <v>32.200000000000003</v>
      </c>
      <c r="P2" s="16" t="s">
        <v>118</v>
      </c>
      <c r="Q2" s="23" t="s">
        <v>119</v>
      </c>
      <c r="R2" s="16" t="s">
        <v>120</v>
      </c>
    </row>
    <row r="3" spans="1:18" s="5" customFormat="1">
      <c r="A3" s="16">
        <v>2</v>
      </c>
      <c r="B3" s="17" t="s">
        <v>70</v>
      </c>
      <c r="C3" s="16">
        <v>0.5</v>
      </c>
      <c r="D3" s="18">
        <v>6.7</v>
      </c>
      <c r="E3" s="16">
        <v>1</v>
      </c>
      <c r="F3" s="19" t="str">
        <f t="shared" si="0"/>
        <v>0.5*6.7*1</v>
      </c>
      <c r="G3" s="20">
        <f t="shared" si="1"/>
        <v>3.35</v>
      </c>
      <c r="H3" s="21">
        <v>3.35</v>
      </c>
      <c r="I3" s="16" t="s">
        <v>108</v>
      </c>
      <c r="J3" s="22" t="s">
        <v>109</v>
      </c>
      <c r="K3" s="22" t="s">
        <v>17</v>
      </c>
      <c r="L3" s="22" t="s">
        <v>110</v>
      </c>
      <c r="M3" s="22">
        <v>201403</v>
      </c>
      <c r="N3" s="22" t="s">
        <v>111</v>
      </c>
      <c r="O3" s="22">
        <v>6.7</v>
      </c>
      <c r="P3" s="16" t="s">
        <v>112</v>
      </c>
      <c r="Q3" s="23" t="s">
        <v>113</v>
      </c>
      <c r="R3" s="16" t="s">
        <v>114</v>
      </c>
    </row>
    <row r="4" spans="1:18" s="5" customFormat="1">
      <c r="A4" s="16">
        <v>3</v>
      </c>
      <c r="B4" s="17" t="s">
        <v>67</v>
      </c>
      <c r="C4" s="16">
        <v>0.2</v>
      </c>
      <c r="D4" s="18">
        <v>17.239999999999998</v>
      </c>
      <c r="E4" s="16">
        <v>1</v>
      </c>
      <c r="F4" s="19" t="str">
        <f t="shared" si="0"/>
        <v>0.2*17.24*1</v>
      </c>
      <c r="G4" s="20">
        <f t="shared" si="1"/>
        <v>3.448</v>
      </c>
      <c r="H4" s="24">
        <f>SUM(G4:G5)</f>
        <v>6.048</v>
      </c>
      <c r="I4" s="16" t="s">
        <v>95</v>
      </c>
      <c r="J4" s="22" t="s">
        <v>8</v>
      </c>
      <c r="K4" s="22" t="s">
        <v>9</v>
      </c>
      <c r="L4" s="22" t="s">
        <v>101</v>
      </c>
      <c r="M4" s="22">
        <v>201402</v>
      </c>
      <c r="N4" s="22" t="s">
        <v>102</v>
      </c>
      <c r="O4" s="22">
        <v>35.4</v>
      </c>
      <c r="P4" s="16" t="s">
        <v>103</v>
      </c>
      <c r="Q4" s="23" t="s">
        <v>104</v>
      </c>
      <c r="R4" s="16" t="s">
        <v>105</v>
      </c>
    </row>
    <row r="5" spans="1:18">
      <c r="A5" s="16">
        <v>4</v>
      </c>
      <c r="B5" s="17" t="s">
        <v>67</v>
      </c>
      <c r="C5" s="16">
        <v>0.2</v>
      </c>
      <c r="D5" s="18">
        <v>13</v>
      </c>
      <c r="E5" s="16">
        <v>1</v>
      </c>
      <c r="F5" s="19" t="str">
        <f t="shared" si="0"/>
        <v>0.2*13*1</v>
      </c>
      <c r="G5" s="20">
        <f t="shared" si="1"/>
        <v>2.6</v>
      </c>
      <c r="H5" s="24"/>
      <c r="I5" s="16" t="s">
        <v>145</v>
      </c>
      <c r="J5" s="16" t="s">
        <v>63</v>
      </c>
      <c r="K5" s="16" t="s">
        <v>5</v>
      </c>
      <c r="L5" s="16" t="s">
        <v>228</v>
      </c>
      <c r="M5" s="22">
        <v>201312</v>
      </c>
      <c r="N5" s="16" t="s">
        <v>229</v>
      </c>
      <c r="O5" s="22">
        <v>39.200000000000003</v>
      </c>
      <c r="P5" s="16" t="s">
        <v>230</v>
      </c>
      <c r="Q5" s="23" t="s">
        <v>231</v>
      </c>
      <c r="R5" s="16" t="s">
        <v>232</v>
      </c>
    </row>
    <row r="6" spans="1:18">
      <c r="A6" s="16">
        <v>5</v>
      </c>
      <c r="B6" s="17" t="s">
        <v>86</v>
      </c>
      <c r="C6" s="16">
        <v>0.5</v>
      </c>
      <c r="D6" s="18">
        <v>20</v>
      </c>
      <c r="E6" s="16">
        <v>1</v>
      </c>
      <c r="F6" s="19" t="str">
        <f t="shared" si="0"/>
        <v>0.5*20*1</v>
      </c>
      <c r="G6" s="20">
        <f t="shared" si="1"/>
        <v>10</v>
      </c>
      <c r="H6" s="21">
        <v>10</v>
      </c>
      <c r="I6" s="16" t="s">
        <v>184</v>
      </c>
      <c r="J6" s="22" t="s">
        <v>49</v>
      </c>
      <c r="K6" s="22" t="s">
        <v>17</v>
      </c>
      <c r="L6" s="22" t="s">
        <v>185</v>
      </c>
      <c r="M6" s="22">
        <v>201402</v>
      </c>
      <c r="N6" s="22" t="s">
        <v>186</v>
      </c>
      <c r="O6" s="22">
        <v>20</v>
      </c>
      <c r="P6" s="16" t="s">
        <v>187</v>
      </c>
      <c r="Q6" s="23" t="s">
        <v>188</v>
      </c>
      <c r="R6" s="16" t="s">
        <v>189</v>
      </c>
    </row>
    <row r="7" spans="1:18">
      <c r="A7" s="16">
        <v>6</v>
      </c>
      <c r="B7" s="17" t="s">
        <v>69</v>
      </c>
      <c r="C7" s="16">
        <v>0.2</v>
      </c>
      <c r="D7" s="18">
        <v>4.6399999999999997</v>
      </c>
      <c r="E7" s="16">
        <v>1</v>
      </c>
      <c r="F7" s="19" t="str">
        <f t="shared" si="0"/>
        <v>0.2*4.64*1</v>
      </c>
      <c r="G7" s="20">
        <f t="shared" si="1"/>
        <v>0.92799999999999994</v>
      </c>
      <c r="H7" s="21">
        <v>0.93</v>
      </c>
      <c r="I7" s="16" t="s">
        <v>107</v>
      </c>
      <c r="J7" s="22" t="s">
        <v>8</v>
      </c>
      <c r="K7" s="22" t="s">
        <v>9</v>
      </c>
      <c r="L7" s="22" t="s">
        <v>101</v>
      </c>
      <c r="M7" s="22">
        <v>201402</v>
      </c>
      <c r="N7" s="22" t="s">
        <v>102</v>
      </c>
      <c r="O7" s="22">
        <v>35.4</v>
      </c>
      <c r="P7" s="16" t="s">
        <v>103</v>
      </c>
      <c r="Q7" s="23" t="s">
        <v>104</v>
      </c>
      <c r="R7" s="16" t="s">
        <v>105</v>
      </c>
    </row>
    <row r="8" spans="1:18">
      <c r="A8" s="16">
        <v>7</v>
      </c>
      <c r="B8" s="17" t="s">
        <v>75</v>
      </c>
      <c r="C8" s="16">
        <v>0.2</v>
      </c>
      <c r="D8" s="25">
        <v>54.4</v>
      </c>
      <c r="E8" s="16">
        <v>1</v>
      </c>
      <c r="F8" s="19" t="str">
        <f t="shared" si="0"/>
        <v>0.2*54.4*1</v>
      </c>
      <c r="G8" s="20">
        <f t="shared" si="1"/>
        <v>10.88</v>
      </c>
      <c r="H8" s="24">
        <f>SUM(G8:G14)</f>
        <v>67.260000000000005</v>
      </c>
      <c r="I8" s="16" t="s">
        <v>135</v>
      </c>
      <c r="J8" s="22" t="s">
        <v>15</v>
      </c>
      <c r="K8" s="22" t="s">
        <v>5</v>
      </c>
      <c r="L8" s="22" t="s">
        <v>136</v>
      </c>
      <c r="M8" s="22">
        <v>201408</v>
      </c>
      <c r="N8" s="22" t="s">
        <v>16</v>
      </c>
      <c r="O8" s="22">
        <v>54.4</v>
      </c>
      <c r="P8" s="16" t="s">
        <v>137</v>
      </c>
      <c r="Q8" s="23" t="s">
        <v>138</v>
      </c>
      <c r="R8" s="16" t="s">
        <v>139</v>
      </c>
    </row>
    <row r="9" spans="1:18">
      <c r="A9" s="16">
        <v>8</v>
      </c>
      <c r="B9" s="17" t="s">
        <v>75</v>
      </c>
      <c r="C9" s="16">
        <v>0.2</v>
      </c>
      <c r="D9" s="25">
        <v>49.2</v>
      </c>
      <c r="E9" s="16">
        <v>1</v>
      </c>
      <c r="F9" s="19" t="str">
        <f t="shared" si="0"/>
        <v>0.2*49.2*1</v>
      </c>
      <c r="G9" s="20">
        <f t="shared" si="1"/>
        <v>9.8400000000000016</v>
      </c>
      <c r="H9" s="24"/>
      <c r="I9" s="16" t="s">
        <v>135</v>
      </c>
      <c r="J9" s="22" t="s">
        <v>38</v>
      </c>
      <c r="K9" s="22" t="s">
        <v>9</v>
      </c>
      <c r="L9" s="22" t="s">
        <v>136</v>
      </c>
      <c r="M9" s="22">
        <v>201409</v>
      </c>
      <c r="N9" s="22" t="s">
        <v>39</v>
      </c>
      <c r="O9" s="22">
        <v>49.2</v>
      </c>
      <c r="P9" s="16" t="s">
        <v>137</v>
      </c>
      <c r="Q9" s="23" t="s">
        <v>138</v>
      </c>
      <c r="R9" s="16" t="s">
        <v>139</v>
      </c>
    </row>
    <row r="10" spans="1:18">
      <c r="A10" s="16">
        <v>9</v>
      </c>
      <c r="B10" s="17" t="s">
        <v>75</v>
      </c>
      <c r="C10" s="16">
        <v>0.2</v>
      </c>
      <c r="D10" s="25">
        <v>49.9</v>
      </c>
      <c r="E10" s="16">
        <v>1</v>
      </c>
      <c r="F10" s="19" t="str">
        <f t="shared" si="0"/>
        <v>0.2*49.9*1</v>
      </c>
      <c r="G10" s="20">
        <f t="shared" si="1"/>
        <v>9.98</v>
      </c>
      <c r="H10" s="24"/>
      <c r="I10" s="16" t="s">
        <v>135</v>
      </c>
      <c r="J10" s="22" t="s">
        <v>34</v>
      </c>
      <c r="K10" s="22" t="s">
        <v>5</v>
      </c>
      <c r="L10" s="22" t="s">
        <v>136</v>
      </c>
      <c r="M10" s="22">
        <v>201408</v>
      </c>
      <c r="N10" s="22" t="s">
        <v>35</v>
      </c>
      <c r="O10" s="22">
        <v>49.9</v>
      </c>
      <c r="P10" s="16" t="s">
        <v>137</v>
      </c>
      <c r="Q10" s="23" t="s">
        <v>138</v>
      </c>
      <c r="R10" s="16" t="s">
        <v>139</v>
      </c>
    </row>
    <row r="11" spans="1:18">
      <c r="A11" s="16">
        <v>10</v>
      </c>
      <c r="B11" s="17" t="s">
        <v>75</v>
      </c>
      <c r="C11" s="16">
        <v>0.2</v>
      </c>
      <c r="D11" s="25">
        <v>42.6</v>
      </c>
      <c r="E11" s="16">
        <v>1</v>
      </c>
      <c r="F11" s="19" t="str">
        <f t="shared" si="0"/>
        <v>0.2*42.6*1</v>
      </c>
      <c r="G11" s="20">
        <f t="shared" si="1"/>
        <v>8.5200000000000014</v>
      </c>
      <c r="H11" s="24"/>
      <c r="I11" s="16" t="s">
        <v>135</v>
      </c>
      <c r="J11" s="22" t="s">
        <v>36</v>
      </c>
      <c r="K11" s="22" t="s">
        <v>5</v>
      </c>
      <c r="L11" s="22" t="s">
        <v>136</v>
      </c>
      <c r="M11" s="22">
        <v>201411</v>
      </c>
      <c r="N11" s="22" t="s">
        <v>37</v>
      </c>
      <c r="O11" s="22">
        <v>42.6</v>
      </c>
      <c r="P11" s="16" t="s">
        <v>137</v>
      </c>
      <c r="Q11" s="23" t="s">
        <v>219</v>
      </c>
      <c r="R11" s="16" t="s">
        <v>139</v>
      </c>
    </row>
    <row r="12" spans="1:18">
      <c r="A12" s="16">
        <v>11</v>
      </c>
      <c r="B12" s="17" t="s">
        <v>75</v>
      </c>
      <c r="C12" s="16">
        <v>0.2</v>
      </c>
      <c r="D12" s="25">
        <v>47.7</v>
      </c>
      <c r="E12" s="16">
        <v>1</v>
      </c>
      <c r="F12" s="19" t="str">
        <f t="shared" si="0"/>
        <v>0.2*47.7*1</v>
      </c>
      <c r="G12" s="20">
        <f t="shared" si="1"/>
        <v>9.5400000000000009</v>
      </c>
      <c r="H12" s="24"/>
      <c r="I12" s="16" t="s">
        <v>135</v>
      </c>
      <c r="J12" s="22" t="s">
        <v>12</v>
      </c>
      <c r="K12" s="22" t="s">
        <v>13</v>
      </c>
      <c r="L12" s="22" t="s">
        <v>220</v>
      </c>
      <c r="M12" s="22">
        <v>201408</v>
      </c>
      <c r="N12" s="22" t="s">
        <v>14</v>
      </c>
      <c r="O12" s="22">
        <v>47.7</v>
      </c>
      <c r="P12" s="16" t="s">
        <v>221</v>
      </c>
      <c r="Q12" s="23" t="s">
        <v>222</v>
      </c>
      <c r="R12" s="16" t="s">
        <v>210</v>
      </c>
    </row>
    <row r="13" spans="1:18">
      <c r="A13" s="16">
        <v>12</v>
      </c>
      <c r="B13" s="17" t="s">
        <v>75</v>
      </c>
      <c r="C13" s="16">
        <v>0.2</v>
      </c>
      <c r="D13" s="25">
        <v>44.3</v>
      </c>
      <c r="E13" s="16">
        <v>1</v>
      </c>
      <c r="F13" s="19" t="str">
        <f t="shared" si="0"/>
        <v>0.2*44.3*1</v>
      </c>
      <c r="G13" s="20">
        <f t="shared" si="1"/>
        <v>8.86</v>
      </c>
      <c r="H13" s="24"/>
      <c r="I13" s="16" t="s">
        <v>135</v>
      </c>
      <c r="J13" s="22" t="s">
        <v>30</v>
      </c>
      <c r="K13" s="22" t="s">
        <v>5</v>
      </c>
      <c r="L13" s="22" t="s">
        <v>136</v>
      </c>
      <c r="M13" s="22">
        <v>201409</v>
      </c>
      <c r="N13" s="22" t="s">
        <v>31</v>
      </c>
      <c r="O13" s="22">
        <v>44.3</v>
      </c>
      <c r="P13" s="16" t="s">
        <v>137</v>
      </c>
      <c r="Q13" s="23" t="s">
        <v>219</v>
      </c>
      <c r="R13" s="16" t="s">
        <v>139</v>
      </c>
    </row>
    <row r="14" spans="1:18">
      <c r="A14" s="16">
        <v>13</v>
      </c>
      <c r="B14" s="17" t="s">
        <v>75</v>
      </c>
      <c r="C14" s="16">
        <v>0.2</v>
      </c>
      <c r="D14" s="25">
        <v>48.2</v>
      </c>
      <c r="E14" s="16">
        <v>1</v>
      </c>
      <c r="F14" s="19" t="str">
        <f t="shared" si="0"/>
        <v>0.2*48.2*1</v>
      </c>
      <c r="G14" s="20">
        <f t="shared" si="1"/>
        <v>9.64</v>
      </c>
      <c r="H14" s="24"/>
      <c r="I14" s="16" t="s">
        <v>135</v>
      </c>
      <c r="J14" s="22" t="s">
        <v>21</v>
      </c>
      <c r="K14" s="22" t="s">
        <v>5</v>
      </c>
      <c r="L14" s="22" t="s">
        <v>136</v>
      </c>
      <c r="M14" s="22">
        <v>201412</v>
      </c>
      <c r="N14" s="22" t="s">
        <v>22</v>
      </c>
      <c r="O14" s="22">
        <v>48.2</v>
      </c>
      <c r="P14" s="16" t="s">
        <v>137</v>
      </c>
      <c r="Q14" s="23" t="s">
        <v>223</v>
      </c>
      <c r="R14" s="16" t="s">
        <v>139</v>
      </c>
    </row>
    <row r="15" spans="1:18">
      <c r="A15" s="16">
        <v>14</v>
      </c>
      <c r="B15" s="17" t="s">
        <v>89</v>
      </c>
      <c r="C15" s="16">
        <v>0.2</v>
      </c>
      <c r="D15" s="18">
        <v>19.88</v>
      </c>
      <c r="E15" s="16">
        <v>1</v>
      </c>
      <c r="F15" s="19" t="str">
        <f t="shared" si="0"/>
        <v>0.2*19.88*1</v>
      </c>
      <c r="G15" s="20">
        <f t="shared" si="1"/>
        <v>3.976</v>
      </c>
      <c r="H15" s="21">
        <v>3.98</v>
      </c>
      <c r="I15" s="16" t="s">
        <v>194</v>
      </c>
      <c r="J15" s="22" t="s">
        <v>19</v>
      </c>
      <c r="K15" s="22" t="s">
        <v>5</v>
      </c>
      <c r="L15" s="22" t="s">
        <v>195</v>
      </c>
      <c r="M15" s="22">
        <v>201406</v>
      </c>
      <c r="N15" s="22" t="s">
        <v>20</v>
      </c>
      <c r="O15" s="22">
        <v>28.4</v>
      </c>
      <c r="P15" s="16" t="s">
        <v>196</v>
      </c>
      <c r="Q15" s="23" t="s">
        <v>197</v>
      </c>
      <c r="R15" s="16" t="s">
        <v>198</v>
      </c>
    </row>
    <row r="16" spans="1:18" s="5" customFormat="1">
      <c r="A16" s="16">
        <v>15</v>
      </c>
      <c r="B16" s="17" t="s">
        <v>92</v>
      </c>
      <c r="C16" s="16">
        <v>0.5</v>
      </c>
      <c r="D16" s="18">
        <v>1.93</v>
      </c>
      <c r="E16" s="16">
        <v>1</v>
      </c>
      <c r="F16" s="19" t="str">
        <f t="shared" si="0"/>
        <v>0.5*1.93*1</v>
      </c>
      <c r="G16" s="20">
        <f t="shared" si="1"/>
        <v>0.96499999999999997</v>
      </c>
      <c r="H16" s="21">
        <v>0.97</v>
      </c>
      <c r="I16" s="16" t="s">
        <v>212</v>
      </c>
      <c r="J16" s="22" t="s">
        <v>28</v>
      </c>
      <c r="K16" s="22" t="s">
        <v>17</v>
      </c>
      <c r="L16" s="22" t="s">
        <v>218</v>
      </c>
      <c r="M16" s="22">
        <v>201408</v>
      </c>
      <c r="N16" s="22" t="s">
        <v>29</v>
      </c>
      <c r="O16" s="22">
        <v>19.3</v>
      </c>
      <c r="P16" s="16" t="s">
        <v>242</v>
      </c>
      <c r="Q16" s="23" t="s">
        <v>243</v>
      </c>
      <c r="R16" s="16" t="s">
        <v>217</v>
      </c>
    </row>
    <row r="17" spans="1:18" s="5" customFormat="1">
      <c r="A17" s="16">
        <v>16</v>
      </c>
      <c r="B17" s="26" t="s">
        <v>253</v>
      </c>
      <c r="C17" s="16">
        <v>0.2</v>
      </c>
      <c r="D17" s="25">
        <v>1</v>
      </c>
      <c r="E17" s="16">
        <v>1</v>
      </c>
      <c r="F17" s="19" t="str">
        <f t="shared" si="0"/>
        <v>0.2*1*1</v>
      </c>
      <c r="G17" s="20">
        <f t="shared" si="1"/>
        <v>0.2</v>
      </c>
      <c r="H17" s="24">
        <v>1.8</v>
      </c>
      <c r="I17" s="16" t="s">
        <v>95</v>
      </c>
      <c r="J17" s="22" t="s">
        <v>10</v>
      </c>
      <c r="K17" s="22" t="s">
        <v>5</v>
      </c>
      <c r="L17" s="22" t="s">
        <v>96</v>
      </c>
      <c r="M17" s="22">
        <v>201406</v>
      </c>
      <c r="N17" s="22" t="s">
        <v>97</v>
      </c>
      <c r="O17" s="22">
        <v>15</v>
      </c>
      <c r="P17" s="16" t="s">
        <v>64</v>
      </c>
      <c r="Q17" s="16" t="s">
        <v>99</v>
      </c>
      <c r="R17" s="16" t="s">
        <v>94</v>
      </c>
    </row>
    <row r="18" spans="1:18" s="5" customFormat="1">
      <c r="A18" s="16">
        <v>17</v>
      </c>
      <c r="B18" s="17" t="s">
        <v>66</v>
      </c>
      <c r="C18" s="16">
        <v>0.2</v>
      </c>
      <c r="D18" s="18">
        <v>8</v>
      </c>
      <c r="E18" s="16">
        <v>1</v>
      </c>
      <c r="F18" s="19" t="str">
        <f t="shared" si="0"/>
        <v>0.2*8*1</v>
      </c>
      <c r="G18" s="20">
        <f t="shared" si="1"/>
        <v>1.6</v>
      </c>
      <c r="H18" s="24"/>
      <c r="I18" s="16" t="s">
        <v>211</v>
      </c>
      <c r="J18" s="22" t="s">
        <v>25</v>
      </c>
      <c r="K18" s="22" t="s">
        <v>13</v>
      </c>
      <c r="L18" s="22" t="s">
        <v>206</v>
      </c>
      <c r="M18" s="22">
        <v>201405</v>
      </c>
      <c r="N18" s="22" t="s">
        <v>207</v>
      </c>
      <c r="O18" s="22">
        <v>25.8</v>
      </c>
      <c r="P18" s="16" t="s">
        <v>208</v>
      </c>
      <c r="Q18" s="23" t="s">
        <v>209</v>
      </c>
      <c r="R18" s="16" t="s">
        <v>210</v>
      </c>
    </row>
    <row r="19" spans="1:18">
      <c r="A19" s="16">
        <v>18</v>
      </c>
      <c r="B19" s="17" t="s">
        <v>88</v>
      </c>
      <c r="C19" s="16">
        <v>0.2</v>
      </c>
      <c r="D19" s="18">
        <v>8.52</v>
      </c>
      <c r="E19" s="16">
        <v>1</v>
      </c>
      <c r="F19" s="19" t="str">
        <f t="shared" si="0"/>
        <v>0.2*8.52*1</v>
      </c>
      <c r="G19" s="20">
        <f t="shared" si="1"/>
        <v>1.704</v>
      </c>
      <c r="H19" s="21">
        <v>1.7</v>
      </c>
      <c r="I19" s="16" t="s">
        <v>194</v>
      </c>
      <c r="J19" s="22" t="s">
        <v>19</v>
      </c>
      <c r="K19" s="22" t="s">
        <v>5</v>
      </c>
      <c r="L19" s="22" t="s">
        <v>195</v>
      </c>
      <c r="M19" s="22">
        <v>201406</v>
      </c>
      <c r="N19" s="22" t="s">
        <v>20</v>
      </c>
      <c r="O19" s="22">
        <v>28.4</v>
      </c>
      <c r="P19" s="16" t="s">
        <v>196</v>
      </c>
      <c r="Q19" s="23" t="s">
        <v>197</v>
      </c>
      <c r="R19" s="16" t="s">
        <v>198</v>
      </c>
    </row>
    <row r="20" spans="1:18" s="5" customFormat="1">
      <c r="A20" s="16">
        <v>19</v>
      </c>
      <c r="B20" s="17" t="s">
        <v>77</v>
      </c>
      <c r="C20" s="16">
        <v>0.2</v>
      </c>
      <c r="D20" s="18">
        <v>11.52</v>
      </c>
      <c r="E20" s="16">
        <v>0.5</v>
      </c>
      <c r="F20" s="19" t="str">
        <f t="shared" si="0"/>
        <v>0.2*11.52*0.5</v>
      </c>
      <c r="G20" s="20">
        <f t="shared" si="1"/>
        <v>1.1519999999999999</v>
      </c>
      <c r="H20" s="21">
        <v>1.1499999999999999</v>
      </c>
      <c r="I20" s="16" t="s">
        <v>145</v>
      </c>
      <c r="J20" s="22" t="s">
        <v>11</v>
      </c>
      <c r="K20" s="22" t="s">
        <v>9</v>
      </c>
      <c r="L20" s="22" t="s">
        <v>146</v>
      </c>
      <c r="M20" s="22">
        <v>201401</v>
      </c>
      <c r="N20" s="22" t="s">
        <v>147</v>
      </c>
      <c r="O20" s="22">
        <v>38.4</v>
      </c>
      <c r="P20" s="16" t="s">
        <v>148</v>
      </c>
      <c r="Q20" s="23" t="s">
        <v>149</v>
      </c>
      <c r="R20" s="16" t="s">
        <v>150</v>
      </c>
    </row>
    <row r="21" spans="1:18" s="5" customFormat="1">
      <c r="A21" s="16">
        <v>20</v>
      </c>
      <c r="B21" s="17" t="s">
        <v>74</v>
      </c>
      <c r="C21" s="16">
        <v>0.5</v>
      </c>
      <c r="D21" s="25">
        <v>23</v>
      </c>
      <c r="E21" s="16">
        <v>1</v>
      </c>
      <c r="F21" s="19" t="str">
        <f t="shared" si="0"/>
        <v>0.5*23*1</v>
      </c>
      <c r="G21" s="20">
        <f t="shared" si="1"/>
        <v>11.5</v>
      </c>
      <c r="H21" s="21">
        <v>11.5</v>
      </c>
      <c r="I21" s="16" t="s">
        <v>129</v>
      </c>
      <c r="J21" s="22" t="s">
        <v>41</v>
      </c>
      <c r="K21" s="22" t="s">
        <v>17</v>
      </c>
      <c r="L21" s="22" t="s">
        <v>130</v>
      </c>
      <c r="M21" s="22">
        <v>201409</v>
      </c>
      <c r="N21" s="22" t="s">
        <v>131</v>
      </c>
      <c r="O21" s="22">
        <v>23</v>
      </c>
      <c r="P21" s="16" t="s">
        <v>132</v>
      </c>
      <c r="Q21" s="23" t="s">
        <v>133</v>
      </c>
      <c r="R21" s="16" t="s">
        <v>134</v>
      </c>
    </row>
    <row r="22" spans="1:18" s="5" customFormat="1">
      <c r="A22" s="16">
        <v>21</v>
      </c>
      <c r="B22" s="17" t="s">
        <v>80</v>
      </c>
      <c r="C22" s="16">
        <v>0.2</v>
      </c>
      <c r="D22" s="18">
        <v>30</v>
      </c>
      <c r="E22" s="16">
        <v>0.5</v>
      </c>
      <c r="F22" s="19" t="str">
        <f t="shared" si="0"/>
        <v>0.2*30*0.5</v>
      </c>
      <c r="G22" s="20">
        <f t="shared" si="1"/>
        <v>3</v>
      </c>
      <c r="H22" s="21">
        <v>3</v>
      </c>
      <c r="I22" s="16" t="s">
        <v>157</v>
      </c>
      <c r="J22" s="22" t="s">
        <v>18</v>
      </c>
      <c r="K22" s="22" t="s">
        <v>9</v>
      </c>
      <c r="L22" s="22" t="s">
        <v>236</v>
      </c>
      <c r="M22" s="22">
        <v>201403</v>
      </c>
      <c r="N22" s="22" t="s">
        <v>237</v>
      </c>
      <c r="O22" s="22">
        <v>42.3</v>
      </c>
      <c r="P22" s="16" t="s">
        <v>160</v>
      </c>
      <c r="Q22" s="23" t="s">
        <v>238</v>
      </c>
      <c r="R22" s="16" t="s">
        <v>239</v>
      </c>
    </row>
    <row r="23" spans="1:18" s="5" customFormat="1">
      <c r="A23" s="16">
        <v>22</v>
      </c>
      <c r="B23" s="17" t="s">
        <v>82</v>
      </c>
      <c r="C23" s="16">
        <v>0.2</v>
      </c>
      <c r="D23" s="18">
        <v>4</v>
      </c>
      <c r="E23" s="16">
        <v>0.5</v>
      </c>
      <c r="F23" s="19" t="str">
        <f t="shared" si="0"/>
        <v>0.2*4*0.5</v>
      </c>
      <c r="G23" s="20">
        <f t="shared" si="1"/>
        <v>0.4</v>
      </c>
      <c r="H23" s="21">
        <v>0.4</v>
      </c>
      <c r="I23" s="16" t="s">
        <v>164</v>
      </c>
      <c r="J23" s="22" t="s">
        <v>18</v>
      </c>
      <c r="K23" s="22" t="s">
        <v>9</v>
      </c>
      <c r="L23" s="22" t="s">
        <v>165</v>
      </c>
      <c r="M23" s="22">
        <v>201403</v>
      </c>
      <c r="N23" s="22" t="s">
        <v>166</v>
      </c>
      <c r="O23" s="22">
        <v>42.3</v>
      </c>
      <c r="P23" s="16" t="s">
        <v>167</v>
      </c>
      <c r="Q23" s="23" t="s">
        <v>168</v>
      </c>
      <c r="R23" s="16" t="s">
        <v>169</v>
      </c>
    </row>
    <row r="24" spans="1:18">
      <c r="A24" s="16">
        <v>23</v>
      </c>
      <c r="B24" s="17" t="s">
        <v>78</v>
      </c>
      <c r="C24" s="16">
        <v>0.2</v>
      </c>
      <c r="D24" s="18">
        <v>13</v>
      </c>
      <c r="E24" s="16">
        <v>1</v>
      </c>
      <c r="F24" s="19" t="str">
        <f t="shared" si="0"/>
        <v>0.2*13*1</v>
      </c>
      <c r="G24" s="20">
        <f t="shared" si="1"/>
        <v>2.6</v>
      </c>
      <c r="H24" s="21">
        <v>2.6</v>
      </c>
      <c r="I24" s="16" t="s">
        <v>151</v>
      </c>
      <c r="J24" s="16" t="s">
        <v>63</v>
      </c>
      <c r="K24" s="16" t="s">
        <v>5</v>
      </c>
      <c r="L24" s="16" t="s">
        <v>152</v>
      </c>
      <c r="M24" s="22">
        <v>201312</v>
      </c>
      <c r="N24" s="16" t="s">
        <v>153</v>
      </c>
      <c r="O24" s="22">
        <v>39.200000000000003</v>
      </c>
      <c r="P24" s="16" t="s">
        <v>154</v>
      </c>
      <c r="Q24" s="23" t="s">
        <v>155</v>
      </c>
      <c r="R24" s="16" t="s">
        <v>156</v>
      </c>
    </row>
    <row r="25" spans="1:18">
      <c r="A25" s="16">
        <v>24</v>
      </c>
      <c r="B25" s="17" t="s">
        <v>73</v>
      </c>
      <c r="C25" s="16">
        <v>0.1</v>
      </c>
      <c r="D25" s="18">
        <v>20.9</v>
      </c>
      <c r="E25" s="16">
        <v>1</v>
      </c>
      <c r="F25" s="19" t="str">
        <f t="shared" si="0"/>
        <v>0.1*20.9*1</v>
      </c>
      <c r="G25" s="20">
        <f t="shared" si="1"/>
        <v>2.09</v>
      </c>
      <c r="H25" s="21">
        <v>2.09</v>
      </c>
      <c r="I25" s="16" t="s">
        <v>121</v>
      </c>
      <c r="J25" s="22" t="s">
        <v>32</v>
      </c>
      <c r="K25" s="22" t="s">
        <v>33</v>
      </c>
      <c r="L25" s="22" t="s">
        <v>126</v>
      </c>
      <c r="M25" s="22">
        <v>201407</v>
      </c>
      <c r="N25" s="22" t="s">
        <v>127</v>
      </c>
      <c r="O25" s="22">
        <v>21</v>
      </c>
      <c r="P25" s="16" t="s">
        <v>123</v>
      </c>
      <c r="Q25" s="23" t="s">
        <v>128</v>
      </c>
      <c r="R25" s="16" t="s">
        <v>125</v>
      </c>
    </row>
    <row r="26" spans="1:18">
      <c r="A26" s="16">
        <v>25</v>
      </c>
      <c r="B26" s="17" t="s">
        <v>76</v>
      </c>
      <c r="C26" s="16">
        <v>0.2</v>
      </c>
      <c r="D26" s="18">
        <v>23.4</v>
      </c>
      <c r="E26" s="16">
        <v>1</v>
      </c>
      <c r="F26" s="19" t="str">
        <f t="shared" si="0"/>
        <v>0.2*23.4*1</v>
      </c>
      <c r="G26" s="20">
        <f t="shared" si="1"/>
        <v>4.68</v>
      </c>
      <c r="H26" s="24">
        <f>SUM(G26:G28)</f>
        <v>28.03</v>
      </c>
      <c r="I26" s="16" t="s">
        <v>140</v>
      </c>
      <c r="J26" s="22" t="s">
        <v>46</v>
      </c>
      <c r="K26" s="22" t="s">
        <v>5</v>
      </c>
      <c r="L26" s="22" t="s">
        <v>141</v>
      </c>
      <c r="M26" s="22">
        <v>201405</v>
      </c>
      <c r="N26" s="22" t="s">
        <v>47</v>
      </c>
      <c r="O26" s="22">
        <v>23.4</v>
      </c>
      <c r="P26" s="16" t="s">
        <v>142</v>
      </c>
      <c r="Q26" s="23" t="s">
        <v>143</v>
      </c>
      <c r="R26" s="16" t="s">
        <v>144</v>
      </c>
    </row>
    <row r="27" spans="1:18">
      <c r="A27" s="16">
        <v>26</v>
      </c>
      <c r="B27" s="17" t="s">
        <v>76</v>
      </c>
      <c r="C27" s="16">
        <v>0.5</v>
      </c>
      <c r="D27" s="18">
        <v>21.7</v>
      </c>
      <c r="E27" s="16">
        <v>1</v>
      </c>
      <c r="F27" s="19" t="str">
        <f t="shared" si="0"/>
        <v>0.5*21.7*1</v>
      </c>
      <c r="G27" s="20">
        <f t="shared" si="1"/>
        <v>10.85</v>
      </c>
      <c r="H27" s="24"/>
      <c r="I27" s="16" t="s">
        <v>140</v>
      </c>
      <c r="J27" s="22" t="s">
        <v>44</v>
      </c>
      <c r="K27" s="22" t="s">
        <v>17</v>
      </c>
      <c r="L27" s="22" t="s">
        <v>190</v>
      </c>
      <c r="M27" s="22">
        <v>201404</v>
      </c>
      <c r="N27" s="22" t="s">
        <v>45</v>
      </c>
      <c r="O27" s="22">
        <v>21.7</v>
      </c>
      <c r="P27" s="16" t="s">
        <v>142</v>
      </c>
      <c r="Q27" s="23" t="s">
        <v>191</v>
      </c>
      <c r="R27" s="16" t="s">
        <v>144</v>
      </c>
    </row>
    <row r="28" spans="1:18">
      <c r="A28" s="16">
        <v>27</v>
      </c>
      <c r="B28" s="17" t="s">
        <v>76</v>
      </c>
      <c r="C28" s="16">
        <v>0.5</v>
      </c>
      <c r="D28" s="18">
        <v>25</v>
      </c>
      <c r="E28" s="16">
        <v>1</v>
      </c>
      <c r="F28" s="19" t="str">
        <f t="shared" si="0"/>
        <v>0.5*25*1</v>
      </c>
      <c r="G28" s="20">
        <f t="shared" si="1"/>
        <v>12.5</v>
      </c>
      <c r="H28" s="24"/>
      <c r="I28" s="16" t="s">
        <v>140</v>
      </c>
      <c r="J28" s="22" t="s">
        <v>26</v>
      </c>
      <c r="K28" s="22" t="s">
        <v>17</v>
      </c>
      <c r="L28" s="22" t="s">
        <v>224</v>
      </c>
      <c r="M28" s="22">
        <v>201405</v>
      </c>
      <c r="N28" s="22" t="s">
        <v>27</v>
      </c>
      <c r="O28" s="22">
        <v>25</v>
      </c>
      <c r="P28" s="16" t="s">
        <v>142</v>
      </c>
      <c r="Q28" s="23" t="s">
        <v>225</v>
      </c>
      <c r="R28" s="16" t="s">
        <v>144</v>
      </c>
    </row>
    <row r="29" spans="1:18">
      <c r="A29" s="16">
        <v>28</v>
      </c>
      <c r="B29" s="17" t="s">
        <v>254</v>
      </c>
      <c r="C29" s="16">
        <v>0.5</v>
      </c>
      <c r="D29" s="25">
        <v>27.1</v>
      </c>
      <c r="E29" s="16">
        <v>1</v>
      </c>
      <c r="F29" s="19" t="str">
        <f t="shared" si="0"/>
        <v>0.5*27.1*1</v>
      </c>
      <c r="G29" s="20">
        <f t="shared" si="1"/>
        <v>13.55</v>
      </c>
      <c r="H29" s="21">
        <v>13.55</v>
      </c>
      <c r="I29" s="16" t="s">
        <v>157</v>
      </c>
      <c r="J29" s="16" t="s">
        <v>233</v>
      </c>
      <c r="K29" s="16" t="s">
        <v>17</v>
      </c>
      <c r="L29" s="16" t="s">
        <v>234</v>
      </c>
      <c r="M29" s="22">
        <v>201303</v>
      </c>
      <c r="N29" s="16" t="s">
        <v>235</v>
      </c>
      <c r="O29" s="22">
        <v>27.1</v>
      </c>
      <c r="P29" s="16" t="s">
        <v>160</v>
      </c>
      <c r="Q29" s="22" t="s">
        <v>163</v>
      </c>
      <c r="R29" s="16" t="s">
        <v>162</v>
      </c>
    </row>
    <row r="30" spans="1:18">
      <c r="A30" s="16">
        <v>29</v>
      </c>
      <c r="B30" s="17" t="s">
        <v>81</v>
      </c>
      <c r="C30" s="16">
        <v>0.2</v>
      </c>
      <c r="D30" s="18">
        <v>4</v>
      </c>
      <c r="E30" s="16">
        <v>0.5</v>
      </c>
      <c r="F30" s="19" t="str">
        <f t="shared" si="0"/>
        <v>0.2*4*0.5</v>
      </c>
      <c r="G30" s="20">
        <f t="shared" si="1"/>
        <v>0.4</v>
      </c>
      <c r="H30" s="21">
        <v>0.4</v>
      </c>
      <c r="I30" s="16" t="s">
        <v>157</v>
      </c>
      <c r="J30" s="22" t="s">
        <v>18</v>
      </c>
      <c r="K30" s="22" t="s">
        <v>9</v>
      </c>
      <c r="L30" s="22" t="s">
        <v>236</v>
      </c>
      <c r="M30" s="22">
        <v>201403</v>
      </c>
      <c r="N30" s="22" t="s">
        <v>237</v>
      </c>
      <c r="O30" s="22">
        <v>42.3</v>
      </c>
      <c r="P30" s="16" t="s">
        <v>160</v>
      </c>
      <c r="Q30" s="23" t="s">
        <v>238</v>
      </c>
      <c r="R30" s="16" t="s">
        <v>239</v>
      </c>
    </row>
    <row r="31" spans="1:18">
      <c r="A31" s="16">
        <v>30</v>
      </c>
      <c r="B31" s="17" t="s">
        <v>84</v>
      </c>
      <c r="C31" s="16">
        <v>0.5</v>
      </c>
      <c r="D31" s="18">
        <v>23</v>
      </c>
      <c r="E31" s="16">
        <v>1</v>
      </c>
      <c r="F31" s="19" t="str">
        <f t="shared" si="0"/>
        <v>0.5*23*1</v>
      </c>
      <c r="G31" s="20">
        <f t="shared" si="1"/>
        <v>11.5</v>
      </c>
      <c r="H31" s="21">
        <v>11.5</v>
      </c>
      <c r="I31" s="16" t="s">
        <v>176</v>
      </c>
      <c r="J31" s="22" t="s">
        <v>42</v>
      </c>
      <c r="K31" s="22" t="s">
        <v>17</v>
      </c>
      <c r="L31" s="22" t="s">
        <v>177</v>
      </c>
      <c r="M31" s="22">
        <v>201409</v>
      </c>
      <c r="N31" s="22" t="s">
        <v>178</v>
      </c>
      <c r="O31" s="22">
        <v>23</v>
      </c>
      <c r="P31" s="16" t="s">
        <v>179</v>
      </c>
      <c r="Q31" s="23" t="s">
        <v>180</v>
      </c>
      <c r="R31" s="16" t="s">
        <v>181</v>
      </c>
    </row>
    <row r="32" spans="1:18">
      <c r="A32" s="16">
        <v>31</v>
      </c>
      <c r="B32" s="17" t="s">
        <v>255</v>
      </c>
      <c r="C32" s="16">
        <v>0.2</v>
      </c>
      <c r="D32" s="27">
        <v>14.28</v>
      </c>
      <c r="E32" s="28">
        <v>1</v>
      </c>
      <c r="F32" s="29" t="str">
        <f t="shared" si="0"/>
        <v>0.2*14.28*1</v>
      </c>
      <c r="G32" s="20">
        <f t="shared" si="1"/>
        <v>2.8559999999999999</v>
      </c>
      <c r="H32" s="24">
        <f>SUM(G32:G35)</f>
        <v>9.68</v>
      </c>
      <c r="I32" s="16" t="s">
        <v>95</v>
      </c>
      <c r="J32" s="23" t="s">
        <v>245</v>
      </c>
      <c r="K32" s="23" t="s">
        <v>246</v>
      </c>
      <c r="L32" s="23" t="s">
        <v>247</v>
      </c>
      <c r="M32" s="23">
        <v>201412</v>
      </c>
      <c r="N32" s="23" t="s">
        <v>248</v>
      </c>
      <c r="O32" s="30">
        <v>23.8</v>
      </c>
      <c r="P32" s="16" t="s">
        <v>249</v>
      </c>
      <c r="Q32" s="23" t="s">
        <v>250</v>
      </c>
      <c r="R32" s="28" t="s">
        <v>251</v>
      </c>
    </row>
    <row r="33" spans="1:18">
      <c r="A33" s="16">
        <v>32</v>
      </c>
      <c r="B33" s="26" t="s">
        <v>255</v>
      </c>
      <c r="C33" s="16">
        <v>0.2</v>
      </c>
      <c r="D33" s="25">
        <v>9</v>
      </c>
      <c r="E33" s="16">
        <v>1</v>
      </c>
      <c r="F33" s="19" t="str">
        <f t="shared" si="0"/>
        <v>0.2*9*1</v>
      </c>
      <c r="G33" s="20">
        <f t="shared" si="1"/>
        <v>1.8</v>
      </c>
      <c r="H33" s="24"/>
      <c r="I33" s="16" t="s">
        <v>95</v>
      </c>
      <c r="J33" s="22" t="s">
        <v>10</v>
      </c>
      <c r="K33" s="22" t="s">
        <v>5</v>
      </c>
      <c r="L33" s="22" t="s">
        <v>96</v>
      </c>
      <c r="M33" s="22">
        <v>201406</v>
      </c>
      <c r="N33" s="22" t="s">
        <v>97</v>
      </c>
      <c r="O33" s="22">
        <v>15</v>
      </c>
      <c r="P33" s="16" t="s">
        <v>64</v>
      </c>
      <c r="Q33" s="16" t="s">
        <v>99</v>
      </c>
      <c r="R33" s="16" t="s">
        <v>94</v>
      </c>
    </row>
    <row r="34" spans="1:18" s="5" customFormat="1">
      <c r="A34" s="16">
        <v>33</v>
      </c>
      <c r="B34" s="26" t="s">
        <v>255</v>
      </c>
      <c r="C34" s="16">
        <v>0.2</v>
      </c>
      <c r="D34" s="25">
        <v>15.12</v>
      </c>
      <c r="E34" s="16">
        <v>1</v>
      </c>
      <c r="F34" s="19" t="str">
        <f t="shared" si="0"/>
        <v>0.2*15.12*1</v>
      </c>
      <c r="G34" s="20">
        <f t="shared" si="1"/>
        <v>3.024</v>
      </c>
      <c r="H34" s="24"/>
      <c r="I34" s="16" t="s">
        <v>95</v>
      </c>
      <c r="J34" s="22" t="s">
        <v>4</v>
      </c>
      <c r="K34" s="22" t="s">
        <v>5</v>
      </c>
      <c r="L34" s="22" t="s">
        <v>98</v>
      </c>
      <c r="M34" s="22">
        <v>201405</v>
      </c>
      <c r="N34" s="22" t="s">
        <v>6</v>
      </c>
      <c r="O34" s="22">
        <v>25.2</v>
      </c>
      <c r="P34" s="16" t="s">
        <v>64</v>
      </c>
      <c r="Q34" s="16" t="s">
        <v>100</v>
      </c>
      <c r="R34" s="16" t="s">
        <v>94</v>
      </c>
    </row>
    <row r="35" spans="1:18" s="5" customFormat="1">
      <c r="A35" s="16">
        <v>34</v>
      </c>
      <c r="B35" s="17" t="s">
        <v>65</v>
      </c>
      <c r="C35" s="16">
        <v>0.2</v>
      </c>
      <c r="D35" s="18">
        <v>10</v>
      </c>
      <c r="E35" s="16">
        <v>1</v>
      </c>
      <c r="F35" s="19" t="str">
        <f t="shared" si="0"/>
        <v>0.2*10*1</v>
      </c>
      <c r="G35" s="20">
        <f t="shared" si="1"/>
        <v>2</v>
      </c>
      <c r="H35" s="24"/>
      <c r="I35" s="16" t="s">
        <v>205</v>
      </c>
      <c r="J35" s="22" t="s">
        <v>25</v>
      </c>
      <c r="K35" s="22" t="s">
        <v>13</v>
      </c>
      <c r="L35" s="22" t="s">
        <v>206</v>
      </c>
      <c r="M35" s="22">
        <v>201405</v>
      </c>
      <c r="N35" s="22" t="s">
        <v>207</v>
      </c>
      <c r="O35" s="22">
        <v>25.8</v>
      </c>
      <c r="P35" s="16" t="s">
        <v>208</v>
      </c>
      <c r="Q35" s="23" t="s">
        <v>209</v>
      </c>
      <c r="R35" s="16" t="s">
        <v>210</v>
      </c>
    </row>
    <row r="36" spans="1:18">
      <c r="A36" s="16">
        <v>35</v>
      </c>
      <c r="B36" s="17" t="s">
        <v>85</v>
      </c>
      <c r="C36" s="16">
        <v>0.5</v>
      </c>
      <c r="D36" s="18">
        <v>18.100000000000001</v>
      </c>
      <c r="E36" s="16">
        <v>1</v>
      </c>
      <c r="F36" s="19" t="str">
        <f t="shared" si="0"/>
        <v>0.5*18.1*1</v>
      </c>
      <c r="G36" s="20">
        <f t="shared" si="1"/>
        <v>9.0500000000000007</v>
      </c>
      <c r="H36" s="21">
        <v>9.0500000000000007</v>
      </c>
      <c r="I36" s="16" t="s">
        <v>157</v>
      </c>
      <c r="J36" s="22" t="s">
        <v>50</v>
      </c>
      <c r="K36" s="22" t="s">
        <v>17</v>
      </c>
      <c r="L36" s="22" t="s">
        <v>182</v>
      </c>
      <c r="M36" s="22">
        <v>201402</v>
      </c>
      <c r="N36" s="22" t="s">
        <v>51</v>
      </c>
      <c r="O36" s="22">
        <v>18.100000000000001</v>
      </c>
      <c r="P36" s="16" t="s">
        <v>160</v>
      </c>
      <c r="Q36" s="23" t="s">
        <v>183</v>
      </c>
      <c r="R36" s="16" t="s">
        <v>162</v>
      </c>
    </row>
    <row r="37" spans="1:18">
      <c r="A37" s="16">
        <v>36</v>
      </c>
      <c r="B37" s="17" t="s">
        <v>72</v>
      </c>
      <c r="C37" s="16">
        <v>0.2</v>
      </c>
      <c r="D37" s="18">
        <v>38.700000000000003</v>
      </c>
      <c r="E37" s="16">
        <v>1</v>
      </c>
      <c r="F37" s="19" t="str">
        <f t="shared" si="0"/>
        <v>0.2*38.7*1</v>
      </c>
      <c r="G37" s="20">
        <f t="shared" si="1"/>
        <v>7.7400000000000011</v>
      </c>
      <c r="H37" s="21">
        <v>7.74</v>
      </c>
      <c r="I37" s="16" t="s">
        <v>121</v>
      </c>
      <c r="J37" s="22" t="s">
        <v>23</v>
      </c>
      <c r="K37" s="22" t="s">
        <v>5</v>
      </c>
      <c r="L37" s="22" t="s">
        <v>122</v>
      </c>
      <c r="M37" s="22">
        <v>201405</v>
      </c>
      <c r="N37" s="22" t="s">
        <v>24</v>
      </c>
      <c r="O37" s="22">
        <v>38.700000000000003</v>
      </c>
      <c r="P37" s="16" t="s">
        <v>123</v>
      </c>
      <c r="Q37" s="23" t="s">
        <v>124</v>
      </c>
      <c r="R37" s="16" t="s">
        <v>125</v>
      </c>
    </row>
    <row r="38" spans="1:18">
      <c r="A38" s="16">
        <v>37</v>
      </c>
      <c r="B38" s="17" t="s">
        <v>83</v>
      </c>
      <c r="C38" s="16">
        <v>0.2</v>
      </c>
      <c r="D38" s="18">
        <v>4.3</v>
      </c>
      <c r="E38" s="16">
        <v>0.5</v>
      </c>
      <c r="F38" s="19" t="str">
        <f t="shared" si="0"/>
        <v>0.2*4.3*0.5</v>
      </c>
      <c r="G38" s="20">
        <f t="shared" si="1"/>
        <v>0.43</v>
      </c>
      <c r="H38" s="21">
        <v>0.43</v>
      </c>
      <c r="I38" s="16" t="s">
        <v>170</v>
      </c>
      <c r="J38" s="22" t="s">
        <v>18</v>
      </c>
      <c r="K38" s="22" t="s">
        <v>9</v>
      </c>
      <c r="L38" s="22" t="s">
        <v>171</v>
      </c>
      <c r="M38" s="22">
        <v>201403</v>
      </c>
      <c r="N38" s="22" t="s">
        <v>172</v>
      </c>
      <c r="O38" s="22">
        <v>42.3</v>
      </c>
      <c r="P38" s="16" t="s">
        <v>173</v>
      </c>
      <c r="Q38" s="23" t="s">
        <v>174</v>
      </c>
      <c r="R38" s="16" t="s">
        <v>175</v>
      </c>
    </row>
    <row r="39" spans="1:18">
      <c r="A39" s="16">
        <v>38</v>
      </c>
      <c r="B39" s="17" t="s">
        <v>68</v>
      </c>
      <c r="C39" s="16">
        <v>0.2</v>
      </c>
      <c r="D39" s="18">
        <v>13.52</v>
      </c>
      <c r="E39" s="16">
        <v>1</v>
      </c>
      <c r="F39" s="19" t="str">
        <f t="shared" si="0"/>
        <v>0.2*13.52*1</v>
      </c>
      <c r="G39" s="20">
        <f t="shared" si="1"/>
        <v>2.7040000000000002</v>
      </c>
      <c r="H39" s="21">
        <v>2.7</v>
      </c>
      <c r="I39" s="16" t="s">
        <v>106</v>
      </c>
      <c r="J39" s="22" t="s">
        <v>8</v>
      </c>
      <c r="K39" s="22" t="s">
        <v>9</v>
      </c>
      <c r="L39" s="22" t="s">
        <v>101</v>
      </c>
      <c r="M39" s="22">
        <v>201402</v>
      </c>
      <c r="N39" s="22" t="s">
        <v>102</v>
      </c>
      <c r="O39" s="22">
        <v>35.4</v>
      </c>
      <c r="P39" s="16" t="s">
        <v>103</v>
      </c>
      <c r="Q39" s="23" t="s">
        <v>104</v>
      </c>
      <c r="R39" s="16" t="s">
        <v>105</v>
      </c>
    </row>
    <row r="40" spans="1:18">
      <c r="A40" s="16">
        <v>39</v>
      </c>
      <c r="B40" s="17" t="s">
        <v>87</v>
      </c>
      <c r="C40" s="16">
        <v>0.2</v>
      </c>
      <c r="D40" s="18">
        <v>14.21</v>
      </c>
      <c r="E40" s="16">
        <v>1</v>
      </c>
      <c r="F40" s="19" t="str">
        <f t="shared" si="0"/>
        <v>0.2*14.21*1</v>
      </c>
      <c r="G40" s="20">
        <f t="shared" si="1"/>
        <v>2.8420000000000005</v>
      </c>
      <c r="H40" s="21">
        <v>2.84</v>
      </c>
      <c r="I40" s="16" t="s">
        <v>135</v>
      </c>
      <c r="J40" s="22" t="s">
        <v>192</v>
      </c>
      <c r="K40" s="22" t="s">
        <v>5</v>
      </c>
      <c r="L40" s="22" t="s">
        <v>193</v>
      </c>
      <c r="M40" s="22">
        <v>201406</v>
      </c>
      <c r="N40" s="22" t="s">
        <v>240</v>
      </c>
      <c r="O40" s="22">
        <v>20.3</v>
      </c>
      <c r="P40" s="16" t="s">
        <v>137</v>
      </c>
      <c r="Q40" s="31" t="s">
        <v>241</v>
      </c>
      <c r="R40" s="16" t="s">
        <v>139</v>
      </c>
    </row>
    <row r="41" spans="1:18">
      <c r="A41" s="16">
        <v>40</v>
      </c>
      <c r="B41" s="17" t="s">
        <v>79</v>
      </c>
      <c r="C41" s="16">
        <v>0.2</v>
      </c>
      <c r="D41" s="18">
        <v>13.2</v>
      </c>
      <c r="E41" s="16">
        <v>1</v>
      </c>
      <c r="F41" s="19" t="str">
        <f t="shared" si="0"/>
        <v>0.2*13.2*1</v>
      </c>
      <c r="G41" s="20">
        <f t="shared" si="1"/>
        <v>2.64</v>
      </c>
      <c r="H41" s="24">
        <f>SUM(G41:G42)</f>
        <v>11.89</v>
      </c>
      <c r="I41" s="16" t="s">
        <v>157</v>
      </c>
      <c r="J41" s="16" t="s">
        <v>63</v>
      </c>
      <c r="K41" s="16" t="s">
        <v>5</v>
      </c>
      <c r="L41" s="16" t="s">
        <v>158</v>
      </c>
      <c r="M41" s="22">
        <v>201312</v>
      </c>
      <c r="N41" s="16" t="s">
        <v>159</v>
      </c>
      <c r="O41" s="22">
        <v>39.200000000000003</v>
      </c>
      <c r="P41" s="16" t="s">
        <v>160</v>
      </c>
      <c r="Q41" s="23" t="s">
        <v>161</v>
      </c>
      <c r="R41" s="16" t="s">
        <v>162</v>
      </c>
    </row>
    <row r="42" spans="1:18">
      <c r="A42" s="16">
        <v>41</v>
      </c>
      <c r="B42" s="17" t="s">
        <v>79</v>
      </c>
      <c r="C42" s="16">
        <v>0.5</v>
      </c>
      <c r="D42" s="18">
        <v>18.5</v>
      </c>
      <c r="E42" s="16">
        <v>1</v>
      </c>
      <c r="F42" s="19" t="str">
        <f t="shared" si="0"/>
        <v>0.5*18.5*1</v>
      </c>
      <c r="G42" s="20">
        <f t="shared" si="1"/>
        <v>9.25</v>
      </c>
      <c r="H42" s="24"/>
      <c r="I42" s="16" t="s">
        <v>244</v>
      </c>
      <c r="J42" s="22" t="s">
        <v>48</v>
      </c>
      <c r="K42" s="22" t="s">
        <v>17</v>
      </c>
      <c r="L42" s="22" t="s">
        <v>158</v>
      </c>
      <c r="M42" s="22">
        <v>201405</v>
      </c>
      <c r="N42" s="22" t="s">
        <v>226</v>
      </c>
      <c r="O42" s="22">
        <v>18.5</v>
      </c>
      <c r="P42" s="16" t="s">
        <v>160</v>
      </c>
      <c r="Q42" s="23" t="s">
        <v>227</v>
      </c>
      <c r="R42" s="16" t="s">
        <v>162</v>
      </c>
    </row>
    <row r="43" spans="1:18">
      <c r="A43" s="16">
        <v>42</v>
      </c>
      <c r="B43" s="17" t="s">
        <v>91</v>
      </c>
      <c r="C43" s="16">
        <v>0.5</v>
      </c>
      <c r="D43" s="18">
        <v>16.5</v>
      </c>
      <c r="E43" s="16">
        <v>1</v>
      </c>
      <c r="F43" s="19" t="str">
        <f t="shared" si="0"/>
        <v>0.5*16.5*1</v>
      </c>
      <c r="G43" s="20">
        <f t="shared" si="1"/>
        <v>8.25</v>
      </c>
      <c r="H43" s="21">
        <v>8.25</v>
      </c>
      <c r="I43" s="16" t="s">
        <v>212</v>
      </c>
      <c r="J43" s="22" t="s">
        <v>43</v>
      </c>
      <c r="K43" s="22" t="s">
        <v>17</v>
      </c>
      <c r="L43" s="22" t="s">
        <v>213</v>
      </c>
      <c r="M43" s="22">
        <v>201412</v>
      </c>
      <c r="N43" s="22" t="s">
        <v>214</v>
      </c>
      <c r="O43" s="22">
        <v>22</v>
      </c>
      <c r="P43" s="16" t="s">
        <v>215</v>
      </c>
      <c r="Q43" s="23" t="s">
        <v>216</v>
      </c>
      <c r="R43" s="16" t="s">
        <v>217</v>
      </c>
    </row>
    <row r="44" spans="1:18">
      <c r="A44" s="16">
        <v>43</v>
      </c>
      <c r="B44" s="17" t="s">
        <v>90</v>
      </c>
      <c r="C44" s="16">
        <v>0.2</v>
      </c>
      <c r="D44" s="18">
        <v>12</v>
      </c>
      <c r="E44" s="16">
        <v>1</v>
      </c>
      <c r="F44" s="19" t="str">
        <f t="shared" si="0"/>
        <v>0.2*12*1</v>
      </c>
      <c r="G44" s="20">
        <f t="shared" si="1"/>
        <v>2.4000000000000004</v>
      </c>
      <c r="H44" s="21">
        <v>2.4</v>
      </c>
      <c r="I44" s="16" t="s">
        <v>199</v>
      </c>
      <c r="J44" s="22" t="s">
        <v>40</v>
      </c>
      <c r="K44" s="22" t="s">
        <v>9</v>
      </c>
      <c r="L44" s="22" t="s">
        <v>200</v>
      </c>
      <c r="M44" s="22">
        <v>201409</v>
      </c>
      <c r="N44" s="22" t="s">
        <v>201</v>
      </c>
      <c r="O44" s="22">
        <v>40</v>
      </c>
      <c r="P44" s="16" t="s">
        <v>202</v>
      </c>
      <c r="Q44" s="23" t="s">
        <v>203</v>
      </c>
      <c r="R44" s="16" t="s">
        <v>204</v>
      </c>
    </row>
    <row r="45" spans="1:18">
      <c r="G45" s="6">
        <f>SUM(G2:G44)</f>
        <v>231.67900000000006</v>
      </c>
      <c r="H45" s="9">
        <f>SUM(H2:H44)</f>
        <v>231.67800000000008</v>
      </c>
    </row>
  </sheetData>
  <sortState ref="A2:R45">
    <sortCondition ref="B2:B45"/>
  </sortState>
  <mergeCells count="6">
    <mergeCell ref="H41:H42"/>
    <mergeCell ref="H4:H5"/>
    <mergeCell ref="H8:H14"/>
    <mergeCell ref="H17:H18"/>
    <mergeCell ref="H26:H28"/>
    <mergeCell ref="H32:H3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2015-01-12T06:57:32Z</dcterms:modified>
</cp:coreProperties>
</file>