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7050" activeTab="1"/>
  </bookViews>
  <sheets>
    <sheet name="汇总表" sheetId="1" r:id="rId1"/>
    <sheet name="Sheet3" sheetId="2" r:id="rId2"/>
  </sheets>
  <definedNames/>
  <calcPr fullCalcOnLoad="1"/>
</workbook>
</file>

<file path=xl/sharedStrings.xml><?xml version="1.0" encoding="utf-8"?>
<sst xmlns="http://schemas.openxmlformats.org/spreadsheetml/2006/main" count="155" uniqueCount="87">
  <si>
    <t>管理学院“研究生第二阶段奖学金”申报汇总表</t>
  </si>
  <si>
    <t>注：请按照下列样表的范例填写（每项总得分和最终得分均设置公式）</t>
  </si>
  <si>
    <t>序号</t>
  </si>
  <si>
    <t>姓名</t>
  </si>
  <si>
    <t>性别</t>
  </si>
  <si>
    <t>学号</t>
  </si>
  <si>
    <t>专业</t>
  </si>
  <si>
    <t>现奖学金等级</t>
  </si>
  <si>
    <t>（一）课程学习成绩</t>
  </si>
  <si>
    <t>（二）各类研究成果及科技学术竞赛</t>
  </si>
  <si>
    <t>（三）政治思想表现及参加集体活动情况</t>
  </si>
  <si>
    <t>（四）导师对研究生的科研工作情况</t>
  </si>
  <si>
    <t>最终得分</t>
  </si>
  <si>
    <t>绩点</t>
  </si>
  <si>
    <t>权重</t>
  </si>
  <si>
    <t>总得分</t>
  </si>
  <si>
    <t>1.论文</t>
  </si>
  <si>
    <t>2.专利</t>
  </si>
  <si>
    <t>3.科技或学术竞赛</t>
  </si>
  <si>
    <t>1.各项荣誉</t>
  </si>
  <si>
    <t>2.非学术类竞赛获奖</t>
  </si>
  <si>
    <t>3.在校综合表现得分</t>
  </si>
  <si>
    <t>评分</t>
  </si>
  <si>
    <t>文章名、期刊名、发表日期（第几作者）</t>
  </si>
  <si>
    <t>期刊等级</t>
  </si>
  <si>
    <t>科研论文得分</t>
  </si>
  <si>
    <t>专利名称</t>
  </si>
  <si>
    <t>专利类型（第几发明人）</t>
  </si>
  <si>
    <t>专利得分</t>
  </si>
  <si>
    <t>获奖项、赛事类别、时间</t>
  </si>
  <si>
    <t>获奖得分</t>
  </si>
  <si>
    <t>荣誉称号</t>
  </si>
  <si>
    <t>王世磊</t>
  </si>
  <si>
    <t>男</t>
  </si>
  <si>
    <t>171310056</t>
  </si>
  <si>
    <t>系统分析与集成</t>
  </si>
  <si>
    <t>《基于前景理论和模糊理论的在线多属性采购拍卖供应商选择决策》、     《控制与决策》，网络首发，    DOI:10.13195/j.kzyjc.2018.1768《基于前景理论的混合不确定情景下在线多属性反向拍卖的赢者确定方法》，《运筹与管理》，已录用，预计2019年6月出版</t>
  </si>
  <si>
    <t>A类第一作者1篇</t>
  </si>
  <si>
    <t>第八届博弈论及其应用国际学术会议“优秀志愿者奖”</t>
  </si>
  <si>
    <t>黄日朋</t>
  </si>
  <si>
    <t>171310057</t>
  </si>
  <si>
    <t>1.Robust Portfolio Selection with Distributional Uncertainty and Integer Constraints.(European
Journal of Operational Research, underreview) 2.Multi-stage Distributionally Robust Optimization with Risk Aversion(Journal of Industrial and Management Optimization,修回)</t>
  </si>
  <si>
    <t>SCI</t>
  </si>
  <si>
    <t>刘志敏</t>
  </si>
  <si>
    <t>女</t>
  </si>
  <si>
    <t>171310059</t>
  </si>
  <si>
    <t>吴娇</t>
  </si>
  <si>
    <t>171310062</t>
  </si>
  <si>
    <t>一等奖学金</t>
  </si>
  <si>
    <t xml:space="preserve">1、《A model of spreading of sudden events on social networks 》发表于《chaos》2018年3月第28卷第3期（第一作者）；2、《Double transition of information spreading in a two-layered network》发表于《chaos》2018年8月第28卷第8期（第一作者）； </t>
  </si>
  <si>
    <t>SCI三区第一作者2篇</t>
  </si>
  <si>
    <t>无</t>
  </si>
  <si>
    <t>2018年博士研究生国家奖学金</t>
  </si>
  <si>
    <t xml:space="preserve"> 凌兴乾</t>
  </si>
  <si>
    <t>171310064</t>
  </si>
  <si>
    <t>“华为杯”第15届中国研究生数学建模竞赛奖</t>
  </si>
  <si>
    <t>原冠秀</t>
  </si>
  <si>
    <t>171310065</t>
  </si>
  <si>
    <t>汪明明</t>
  </si>
  <si>
    <t xml:space="preserve">171310068
</t>
  </si>
  <si>
    <t xml:space="preserve">系统分析与集成
</t>
  </si>
  <si>
    <t>第十四届中国研究生数学建模竞赛三等奖、全国、2017.12</t>
  </si>
  <si>
    <t>龚慧林</t>
  </si>
  <si>
    <t>171310069</t>
  </si>
  <si>
    <t>一等</t>
  </si>
  <si>
    <t xml:space="preserve">“华为杯”第十四届全国研究生数学建模竞赛、国家级、三等奖，2017       机场新增卫星厅对中转旅客影响的评估方法， 国家级、三等奖，2018       </t>
  </si>
  <si>
    <t>张永政</t>
  </si>
  <si>
    <t>171910086</t>
  </si>
  <si>
    <t>管理科学与工程</t>
  </si>
  <si>
    <t>1.《基于犹豫模糊广义Choquet积分的风险型供应商选择方法》、《工业工程与管理》已录用（第一作者）2.《基于犹豫模糊集的改进的FMEA风险评估方法》、《计算机集成制造系统》2017年第2期（第二作者）</t>
  </si>
  <si>
    <t>A类EI第二作者一篇</t>
  </si>
  <si>
    <t>1.2016年12月校级优秀毕业生.2.2017年5月市级优秀毕业生</t>
  </si>
  <si>
    <t>第二阶段奖学金等级</t>
  </si>
  <si>
    <t>二等</t>
  </si>
  <si>
    <t>高见</t>
  </si>
  <si>
    <t>董君</t>
  </si>
  <si>
    <t>耿凯峰</t>
  </si>
  <si>
    <t>侯世英</t>
  </si>
  <si>
    <t>程英英</t>
  </si>
  <si>
    <t>顾东琴</t>
  </si>
  <si>
    <t>杭佳宇</t>
  </si>
  <si>
    <t>袁千顺</t>
  </si>
  <si>
    <t>李媛媛</t>
  </si>
  <si>
    <t>刘敏</t>
  </si>
  <si>
    <t>高精全</t>
  </si>
  <si>
    <t>程潘红</t>
  </si>
  <si>
    <t>翁晓峰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</si>
</sst>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sz val="9"/>
      <name val="宋体"/>
      <family val="0"/>
    </font>
    <font>
      <sz val="16"/>
      <name val="宋体"/>
      <family val="0"/>
    </font>
    <font>
      <b/>
      <sz val="9"/>
      <name val="宋体"/>
      <family val="0"/>
    </font>
    <font>
      <sz val="9"/>
      <color indexed="10"/>
      <name val="宋体"/>
      <family val="0"/>
    </font>
    <font>
      <sz val="18"/>
      <name val="黑体"/>
      <family val="3"/>
    </font>
    <font>
      <sz val="16"/>
      <name val="黑体"/>
      <family val="3"/>
    </font>
    <font>
      <sz val="6"/>
      <name val="宋体"/>
      <family val="0"/>
    </font>
    <font>
      <sz val="10.5"/>
      <name val="宋体"/>
      <family val="0"/>
    </font>
    <font>
      <b/>
      <sz val="11"/>
      <color indexed="56"/>
      <name val="宋体"/>
      <family val="0"/>
    </font>
    <font>
      <sz val="11"/>
      <color indexed="62"/>
      <name val="宋体"/>
      <family val="0"/>
    </font>
    <font>
      <sz val="11"/>
      <color indexed="10"/>
      <name val="宋体"/>
      <family val="0"/>
    </font>
    <font>
      <sz val="11"/>
      <color indexed="42"/>
      <name val="宋体"/>
      <family val="0"/>
    </font>
    <font>
      <sz val="11"/>
      <color indexed="20"/>
      <name val="宋体"/>
      <family val="0"/>
    </font>
    <font>
      <b/>
      <sz val="11"/>
      <color indexed="8"/>
      <name val="宋体"/>
      <family val="0"/>
    </font>
    <font>
      <sz val="11"/>
      <color indexed="52"/>
      <name val="宋体"/>
      <family val="0"/>
    </font>
    <font>
      <b/>
      <sz val="11"/>
      <color indexed="42"/>
      <name val="宋体"/>
      <family val="0"/>
    </font>
    <font>
      <b/>
      <sz val="15"/>
      <color indexed="56"/>
      <name val="宋体"/>
      <family val="0"/>
    </font>
    <font>
      <sz val="11"/>
      <color indexed="60"/>
      <name val="宋体"/>
      <family val="0"/>
    </font>
    <font>
      <b/>
      <sz val="18"/>
      <color indexed="5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sz val="11"/>
      <color indexed="17"/>
      <name val="宋体"/>
      <family val="0"/>
    </font>
    <font>
      <u val="single"/>
      <sz val="11"/>
      <color indexed="12"/>
      <name val="宋体"/>
      <family val="0"/>
    </font>
    <font>
      <u val="single"/>
      <sz val="11"/>
      <color indexed="20"/>
      <name val="宋体"/>
      <family val="0"/>
    </font>
    <font>
      <sz val="16"/>
      <color indexed="8"/>
      <name val="黑体"/>
      <family val="3"/>
    </font>
    <font>
      <sz val="9"/>
      <color indexed="8"/>
      <name val="宋体"/>
      <family val="0"/>
    </font>
    <font>
      <b/>
      <sz val="18"/>
      <color indexed="10"/>
      <name val="仿宋"/>
      <family val="3"/>
    </font>
    <font>
      <sz val="10.5"/>
      <color indexed="8"/>
      <name val="宋体"/>
      <family val="0"/>
    </font>
    <font>
      <sz val="12"/>
      <color indexed="8"/>
      <name val="宋体"/>
      <family val="0"/>
    </font>
    <font>
      <sz val="11"/>
      <color theme="1"/>
      <name val="Calibri"/>
      <family val="0"/>
    </font>
    <font>
      <u val="single"/>
      <sz val="11"/>
      <color rgb="FF0000FF"/>
      <name val="Calibri"/>
      <family val="0"/>
    </font>
    <font>
      <u val="single"/>
      <sz val="11"/>
      <color rgb="FF800080"/>
      <name val="Calibri"/>
      <family val="0"/>
    </font>
    <font>
      <sz val="9"/>
      <color theme="1"/>
      <name val="宋体"/>
      <family val="0"/>
    </font>
    <font>
      <sz val="10.5"/>
      <color theme="1"/>
      <name val="宋体"/>
      <family val="0"/>
    </font>
    <font>
      <sz val="12"/>
      <color theme="1"/>
      <name val="宋体"/>
      <family val="0"/>
    </font>
    <font>
      <b/>
      <sz val="18"/>
      <color rgb="FFFF0000"/>
      <name val="仿宋"/>
      <family val="3"/>
    </font>
    <font>
      <sz val="16"/>
      <color theme="1"/>
      <name val="黑体"/>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7" fillId="17" borderId="6"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23" fillId="16" borderId="8" applyNumberFormat="0" applyAlignment="0" applyProtection="0"/>
    <xf numFmtId="0" fontId="11" fillId="7" borderId="5" applyNumberFormat="0" applyAlignment="0" applyProtection="0"/>
    <xf numFmtId="0" fontId="3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2"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3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9" fontId="36" fillId="24"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9" fontId="2" fillId="24"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4" fillId="0" borderId="10" xfId="0" applyFont="1" applyBorder="1" applyAlignment="1">
      <alignment vertical="center" wrapText="1"/>
    </xf>
    <xf numFmtId="0" fontId="37" fillId="0" borderId="0" xfId="0" applyFont="1" applyAlignment="1">
      <alignment horizontal="justify" vertical="center"/>
    </xf>
    <xf numFmtId="0" fontId="8" fillId="0" borderId="10" xfId="0" applyFont="1" applyBorder="1" applyAlignment="1">
      <alignment horizontal="justify" vertical="center" wrapText="1"/>
    </xf>
    <xf numFmtId="0" fontId="9" fillId="0" borderId="10" xfId="0" applyFont="1" applyBorder="1" applyAlignment="1">
      <alignment horizontal="justify" vertical="center"/>
    </xf>
    <xf numFmtId="9" fontId="0" fillId="26"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7" fillId="0" borderId="0" xfId="0" applyFont="1" applyBorder="1" applyAlignment="1">
      <alignment vertical="center" wrapText="1"/>
    </xf>
    <xf numFmtId="9" fontId="36" fillId="26"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9" fontId="38" fillId="26"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9" fontId="2" fillId="26" borderId="1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39"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26" borderId="10" xfId="0" applyFont="1" applyFill="1" applyBorder="1" applyAlignment="1">
      <alignment horizontal="center" vertical="center" wrapText="1"/>
    </xf>
    <xf numFmtId="0" fontId="40" fillId="0" borderId="10" xfId="0" applyFont="1" applyFill="1" applyBorder="1" applyAlignment="1">
      <alignment horizontal="center" vertical="center" wrapText="1"/>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4"/>
  <sheetViews>
    <sheetView zoomScalePageLayoutView="0" workbookViewId="0" topLeftCell="A1">
      <pane xSplit="2" ySplit="5" topLeftCell="O9" activePane="bottomRight" state="frozen"/>
      <selection pane="topLeft" activeCell="A1" sqref="A1"/>
      <selection pane="topRight" activeCell="A1" sqref="A1"/>
      <selection pane="bottomLeft" activeCell="A1" sqref="A1"/>
      <selection pane="bottomRight" activeCell="A1" sqref="A1:IV16384"/>
    </sheetView>
  </sheetViews>
  <sheetFormatPr defaultColWidth="9.00390625" defaultRowHeight="19.5" customHeight="1"/>
  <cols>
    <col min="1" max="1" width="3.625" style="6" customWidth="1"/>
    <col min="2" max="2" width="6.75390625" style="6" customWidth="1"/>
    <col min="3" max="3" width="3.875" style="6" customWidth="1"/>
    <col min="4" max="4" width="8.50390625" style="7" customWidth="1"/>
    <col min="5" max="6" width="6.875" style="6" customWidth="1"/>
    <col min="7" max="7" width="5.875" style="6" customWidth="1"/>
    <col min="8" max="9" width="10.50390625" style="6" customWidth="1"/>
    <col min="10" max="10" width="29.50390625" style="6" customWidth="1"/>
    <col min="11" max="11" width="12.875" style="6" customWidth="1"/>
    <col min="12" max="12" width="5.125" style="6" customWidth="1"/>
    <col min="13" max="13" width="7.25390625" style="6" customWidth="1"/>
    <col min="14" max="14" width="9.625" style="6" customWidth="1"/>
    <col min="15" max="15" width="6.625" style="6" customWidth="1"/>
    <col min="16" max="16" width="16.375" style="6" customWidth="1"/>
    <col min="17" max="17" width="11.00390625" style="6" customWidth="1"/>
    <col min="18" max="18" width="6.50390625" style="6" customWidth="1"/>
    <col min="19" max="19" width="5.625" style="6" customWidth="1"/>
    <col min="20" max="20" width="9.50390625" style="6" customWidth="1"/>
    <col min="21" max="21" width="4.75390625" style="6" customWidth="1"/>
    <col min="22" max="22" width="6.25390625" style="6" customWidth="1"/>
    <col min="23" max="23" width="5.00390625" style="6" customWidth="1"/>
    <col min="24" max="25" width="7.00390625" style="6" customWidth="1"/>
    <col min="26" max="26" width="13.50390625" style="6" customWidth="1"/>
    <col min="27" max="27" width="10.75390625" style="8" customWidth="1"/>
    <col min="28" max="28" width="8.875" style="8" customWidth="1"/>
    <col min="29" max="29" width="23.375" style="8" customWidth="1"/>
    <col min="30" max="30" width="6.375" style="6" customWidth="1"/>
    <col min="31" max="31" width="9.625" style="6" customWidth="1"/>
    <col min="32" max="32" width="7.625" style="6" customWidth="1"/>
    <col min="33" max="33" width="10.00390625" style="6" customWidth="1"/>
    <col min="34" max="34" width="14.25390625" style="6" customWidth="1"/>
    <col min="35" max="16384" width="9.00390625" style="6" customWidth="1"/>
  </cols>
  <sheetData>
    <row r="1" spans="1:34" s="2" customFormat="1" ht="19.5"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25"/>
      <c r="AF1" s="25"/>
      <c r="AG1" s="25"/>
      <c r="AH1" s="25"/>
    </row>
    <row r="2" spans="1:34" s="2" customFormat="1" ht="54.75" customHeight="1">
      <c r="A2" s="32" t="s">
        <v>1</v>
      </c>
      <c r="B2" s="32"/>
      <c r="C2" s="32"/>
      <c r="D2" s="32"/>
      <c r="E2" s="32"/>
      <c r="F2" s="32"/>
      <c r="G2" s="32"/>
      <c r="H2" s="32"/>
      <c r="I2" s="32"/>
      <c r="J2" s="32"/>
      <c r="K2" s="32"/>
      <c r="L2" s="32"/>
      <c r="M2" s="9"/>
      <c r="N2" s="9"/>
      <c r="O2" s="9"/>
      <c r="P2" s="9"/>
      <c r="Q2" s="9"/>
      <c r="R2" s="9"/>
      <c r="S2" s="9"/>
      <c r="T2" s="9"/>
      <c r="U2" s="9"/>
      <c r="V2" s="9"/>
      <c r="W2" s="9"/>
      <c r="X2" s="9"/>
      <c r="Y2" s="9"/>
      <c r="Z2" s="9"/>
      <c r="AA2" s="9"/>
      <c r="AB2" s="9"/>
      <c r="AC2" s="9"/>
      <c r="AD2" s="9"/>
      <c r="AE2" s="25"/>
      <c r="AF2" s="25"/>
      <c r="AG2" s="25"/>
      <c r="AH2" s="25"/>
    </row>
    <row r="3" spans="1:34" s="2" customFormat="1" ht="19.5" customHeight="1">
      <c r="A3" s="33" t="s">
        <v>2</v>
      </c>
      <c r="B3" s="33" t="s">
        <v>3</v>
      </c>
      <c r="C3" s="33" t="s">
        <v>4</v>
      </c>
      <c r="D3" s="33" t="s">
        <v>5</v>
      </c>
      <c r="E3" s="33" t="s">
        <v>6</v>
      </c>
      <c r="F3" s="33" t="s">
        <v>7</v>
      </c>
      <c r="G3" s="33" t="s">
        <v>8</v>
      </c>
      <c r="H3" s="33"/>
      <c r="I3" s="33"/>
      <c r="J3" s="33" t="s">
        <v>9</v>
      </c>
      <c r="K3" s="33"/>
      <c r="L3" s="33"/>
      <c r="M3" s="33"/>
      <c r="N3" s="33"/>
      <c r="O3" s="33"/>
      <c r="P3" s="33"/>
      <c r="Q3" s="33"/>
      <c r="R3" s="33"/>
      <c r="S3" s="33"/>
      <c r="T3" s="33" t="s">
        <v>10</v>
      </c>
      <c r="U3" s="33"/>
      <c r="V3" s="33"/>
      <c r="W3" s="33"/>
      <c r="X3" s="33"/>
      <c r="Y3" s="33"/>
      <c r="Z3" s="33"/>
      <c r="AA3" s="33" t="s">
        <v>11</v>
      </c>
      <c r="AB3" s="33"/>
      <c r="AC3" s="33"/>
      <c r="AD3" s="33" t="s">
        <v>12</v>
      </c>
      <c r="AE3" s="25"/>
      <c r="AF3" s="25"/>
      <c r="AG3" s="25"/>
      <c r="AH3" s="25"/>
    </row>
    <row r="4" spans="1:30" s="3" customFormat="1" ht="39.75" customHeight="1">
      <c r="A4" s="33" t="s">
        <v>2</v>
      </c>
      <c r="B4" s="33"/>
      <c r="C4" s="33"/>
      <c r="D4" s="33"/>
      <c r="E4" s="33"/>
      <c r="F4" s="33"/>
      <c r="G4" s="34" t="s">
        <v>13</v>
      </c>
      <c r="H4" s="35" t="s">
        <v>14</v>
      </c>
      <c r="I4" s="34" t="s">
        <v>15</v>
      </c>
      <c r="J4" s="34" t="s">
        <v>16</v>
      </c>
      <c r="K4" s="34"/>
      <c r="L4" s="34"/>
      <c r="M4" s="34" t="s">
        <v>17</v>
      </c>
      <c r="N4" s="34"/>
      <c r="O4" s="34"/>
      <c r="P4" s="34" t="s">
        <v>18</v>
      </c>
      <c r="Q4" s="34"/>
      <c r="R4" s="35" t="s">
        <v>14</v>
      </c>
      <c r="S4" s="34" t="s">
        <v>15</v>
      </c>
      <c r="T4" s="34" t="s">
        <v>19</v>
      </c>
      <c r="U4" s="34"/>
      <c r="V4" s="34" t="s">
        <v>20</v>
      </c>
      <c r="W4" s="34"/>
      <c r="X4" s="34" t="s">
        <v>21</v>
      </c>
      <c r="Y4" s="35" t="s">
        <v>14</v>
      </c>
      <c r="Z4" s="34" t="s">
        <v>15</v>
      </c>
      <c r="AA4" s="33" t="s">
        <v>22</v>
      </c>
      <c r="AB4" s="35" t="s">
        <v>14</v>
      </c>
      <c r="AC4" s="33" t="s">
        <v>15</v>
      </c>
      <c r="AD4" s="33"/>
    </row>
    <row r="5" spans="1:30" s="3" customFormat="1" ht="45">
      <c r="A5" s="33"/>
      <c r="B5" s="33"/>
      <c r="C5" s="33"/>
      <c r="D5" s="33"/>
      <c r="E5" s="33"/>
      <c r="F5" s="33"/>
      <c r="G5" s="34"/>
      <c r="H5" s="35"/>
      <c r="I5" s="34"/>
      <c r="J5" s="10" t="s">
        <v>23</v>
      </c>
      <c r="K5" s="19" t="s">
        <v>24</v>
      </c>
      <c r="L5" s="19" t="s">
        <v>25</v>
      </c>
      <c r="M5" s="10" t="s">
        <v>26</v>
      </c>
      <c r="N5" s="10" t="s">
        <v>27</v>
      </c>
      <c r="O5" s="10" t="s">
        <v>28</v>
      </c>
      <c r="P5" s="10" t="s">
        <v>29</v>
      </c>
      <c r="Q5" s="10" t="s">
        <v>30</v>
      </c>
      <c r="R5" s="35"/>
      <c r="S5" s="34"/>
      <c r="T5" s="10" t="s">
        <v>31</v>
      </c>
      <c r="U5" s="10" t="s">
        <v>30</v>
      </c>
      <c r="V5" s="10" t="s">
        <v>29</v>
      </c>
      <c r="W5" s="10" t="s">
        <v>30</v>
      </c>
      <c r="X5" s="34"/>
      <c r="Y5" s="35"/>
      <c r="Z5" s="34"/>
      <c r="AA5" s="33"/>
      <c r="AB5" s="35"/>
      <c r="AC5" s="33"/>
      <c r="AD5" s="33"/>
    </row>
    <row r="6" spans="1:30" s="4" customFormat="1" ht="66" customHeight="1">
      <c r="A6" s="11">
        <v>1</v>
      </c>
      <c r="B6" s="11" t="s">
        <v>32</v>
      </c>
      <c r="C6" s="11" t="s">
        <v>33</v>
      </c>
      <c r="D6" s="12" t="s">
        <v>34</v>
      </c>
      <c r="E6" s="11" t="s">
        <v>35</v>
      </c>
      <c r="F6" s="11"/>
      <c r="G6" s="11">
        <v>3.906</v>
      </c>
      <c r="H6" s="13">
        <v>0.2</v>
      </c>
      <c r="I6" s="11">
        <f aca="true" t="shared" si="0" ref="I6:I14">G6*0.2</f>
        <v>0.7812000000000001</v>
      </c>
      <c r="J6" s="20" t="s">
        <v>36</v>
      </c>
      <c r="K6" s="11" t="s">
        <v>37</v>
      </c>
      <c r="L6" s="18">
        <v>5</v>
      </c>
      <c r="M6" s="11"/>
      <c r="N6" s="11"/>
      <c r="O6" s="11"/>
      <c r="P6" s="11"/>
      <c r="Q6" s="11"/>
      <c r="R6" s="13">
        <v>0.6</v>
      </c>
      <c r="S6" s="11">
        <f>(L6+O6+Q6)*0.6</f>
        <v>3</v>
      </c>
      <c r="T6" s="11" t="s">
        <v>38</v>
      </c>
      <c r="U6" s="11">
        <v>0.5</v>
      </c>
      <c r="V6" s="11"/>
      <c r="W6" s="11"/>
      <c r="X6" s="11">
        <v>1</v>
      </c>
      <c r="Y6" s="26">
        <v>0.05</v>
      </c>
      <c r="Z6" s="11">
        <f>(U6+W6+X6)*0.05</f>
        <v>0.07500000000000001</v>
      </c>
      <c r="AA6" s="27">
        <v>10</v>
      </c>
      <c r="AB6" s="28">
        <v>0.15</v>
      </c>
      <c r="AC6" s="27">
        <f>AA6*0.15</f>
        <v>1.5</v>
      </c>
      <c r="AD6" s="11">
        <f>AC6+Z6+S6+I6</f>
        <v>5.3562</v>
      </c>
    </row>
    <row r="7" spans="1:30" ht="54.75" customHeight="1">
      <c r="A7" s="14">
        <v>2</v>
      </c>
      <c r="B7" s="11" t="s">
        <v>39</v>
      </c>
      <c r="C7" s="14" t="s">
        <v>33</v>
      </c>
      <c r="D7" s="15" t="s">
        <v>40</v>
      </c>
      <c r="E7" s="14" t="s">
        <v>35</v>
      </c>
      <c r="F7" s="14"/>
      <c r="G7" s="14">
        <v>4.14</v>
      </c>
      <c r="H7" s="16">
        <v>0.2</v>
      </c>
      <c r="I7" s="11">
        <f t="shared" si="0"/>
        <v>0.828</v>
      </c>
      <c r="J7" s="21" t="s">
        <v>41</v>
      </c>
      <c r="K7" s="14" t="s">
        <v>42</v>
      </c>
      <c r="L7" s="17">
        <v>0</v>
      </c>
      <c r="M7" s="14"/>
      <c r="N7" s="14"/>
      <c r="O7" s="14"/>
      <c r="P7" s="14"/>
      <c r="Q7" s="14"/>
      <c r="R7" s="23">
        <v>0.6</v>
      </c>
      <c r="S7" s="11">
        <f aca="true" t="shared" si="1" ref="S7:S14">(L7+O7+Q7)*0.6</f>
        <v>0</v>
      </c>
      <c r="T7" s="14"/>
      <c r="U7" s="14"/>
      <c r="V7" s="14"/>
      <c r="W7" s="14"/>
      <c r="X7" s="14">
        <v>1</v>
      </c>
      <c r="Y7" s="23">
        <v>0.05</v>
      </c>
      <c r="Z7" s="11">
        <f aca="true" t="shared" si="2" ref="Z7:Z14">(U7+W7+X7)*0.05</f>
        <v>0.05</v>
      </c>
      <c r="AA7" s="29">
        <v>10</v>
      </c>
      <c r="AB7" s="28">
        <v>0.15</v>
      </c>
      <c r="AC7" s="27">
        <f aca="true" t="shared" si="3" ref="AC7:AC14">AA7*0.15</f>
        <v>1.5</v>
      </c>
      <c r="AD7" s="11">
        <f aca="true" t="shared" si="4" ref="AD7:AD14">AC7+Z7+S7+I7</f>
        <v>2.378</v>
      </c>
    </row>
    <row r="8" spans="1:30" ht="56.25">
      <c r="A8" s="11">
        <v>3</v>
      </c>
      <c r="B8" s="11" t="s">
        <v>43</v>
      </c>
      <c r="C8" s="14" t="s">
        <v>44</v>
      </c>
      <c r="D8" s="15" t="s">
        <v>45</v>
      </c>
      <c r="E8" s="14" t="s">
        <v>35</v>
      </c>
      <c r="F8" s="14"/>
      <c r="G8" s="14">
        <v>3.55</v>
      </c>
      <c r="H8" s="16">
        <v>0.2</v>
      </c>
      <c r="I8" s="11">
        <f t="shared" si="0"/>
        <v>0.71</v>
      </c>
      <c r="J8" s="22"/>
      <c r="K8" s="14"/>
      <c r="L8" s="14"/>
      <c r="M8" s="14"/>
      <c r="N8" s="14"/>
      <c r="O8" s="14"/>
      <c r="P8" s="14"/>
      <c r="Q8" s="14"/>
      <c r="R8" s="16">
        <v>0.6</v>
      </c>
      <c r="S8" s="11">
        <f t="shared" si="1"/>
        <v>0</v>
      </c>
      <c r="T8" s="14" t="s">
        <v>38</v>
      </c>
      <c r="U8" s="14">
        <v>0.5</v>
      </c>
      <c r="V8" s="14"/>
      <c r="W8" s="14"/>
      <c r="X8" s="14">
        <v>1</v>
      </c>
      <c r="Y8" s="30">
        <v>0.05</v>
      </c>
      <c r="Z8" s="11">
        <f t="shared" si="2"/>
        <v>0.07500000000000001</v>
      </c>
      <c r="AA8" s="29">
        <v>10</v>
      </c>
      <c r="AB8" s="28">
        <v>0.15</v>
      </c>
      <c r="AC8" s="27">
        <f t="shared" si="3"/>
        <v>1.5</v>
      </c>
      <c r="AD8" s="11">
        <f t="shared" si="4"/>
        <v>2.285</v>
      </c>
    </row>
    <row r="9" spans="1:30" s="4" customFormat="1" ht="53.25" customHeight="1">
      <c r="A9" s="14">
        <v>4</v>
      </c>
      <c r="B9" s="11" t="s">
        <v>46</v>
      </c>
      <c r="C9" s="11" t="s">
        <v>44</v>
      </c>
      <c r="D9" s="12" t="s">
        <v>47</v>
      </c>
      <c r="E9" s="11" t="s">
        <v>35</v>
      </c>
      <c r="F9" s="11" t="s">
        <v>48</v>
      </c>
      <c r="G9" s="11">
        <v>3.87</v>
      </c>
      <c r="H9" s="13">
        <v>0.2</v>
      </c>
      <c r="I9" s="11">
        <f t="shared" si="0"/>
        <v>0.774</v>
      </c>
      <c r="J9" s="11" t="s">
        <v>49</v>
      </c>
      <c r="K9" s="18" t="s">
        <v>50</v>
      </c>
      <c r="L9" s="18">
        <v>16</v>
      </c>
      <c r="M9" s="11" t="s">
        <v>51</v>
      </c>
      <c r="N9" s="11" t="s">
        <v>51</v>
      </c>
      <c r="O9" s="11">
        <v>0</v>
      </c>
      <c r="P9" s="11" t="s">
        <v>51</v>
      </c>
      <c r="Q9" s="11">
        <v>0</v>
      </c>
      <c r="R9" s="13">
        <v>0.6</v>
      </c>
      <c r="S9" s="11">
        <f t="shared" si="1"/>
        <v>9.6</v>
      </c>
      <c r="T9" s="11" t="s">
        <v>52</v>
      </c>
      <c r="U9" s="11"/>
      <c r="V9" s="11"/>
      <c r="W9" s="11"/>
      <c r="X9" s="11">
        <v>1</v>
      </c>
      <c r="Y9" s="30">
        <v>0.05</v>
      </c>
      <c r="Z9" s="11">
        <f t="shared" si="2"/>
        <v>0.05</v>
      </c>
      <c r="AA9" s="27">
        <v>10</v>
      </c>
      <c r="AB9" s="28">
        <v>0.15</v>
      </c>
      <c r="AC9" s="27">
        <f t="shared" si="3"/>
        <v>1.5</v>
      </c>
      <c r="AD9" s="11">
        <f t="shared" si="4"/>
        <v>11.924</v>
      </c>
    </row>
    <row r="10" spans="1:30" ht="22.5">
      <c r="A10" s="11">
        <v>5</v>
      </c>
      <c r="B10" s="11" t="s">
        <v>53</v>
      </c>
      <c r="C10" s="14" t="s">
        <v>33</v>
      </c>
      <c r="D10" s="15" t="s">
        <v>54</v>
      </c>
      <c r="E10" s="14" t="s">
        <v>35</v>
      </c>
      <c r="F10" s="14"/>
      <c r="G10" s="14">
        <v>3.57</v>
      </c>
      <c r="H10" s="16">
        <v>0.2</v>
      </c>
      <c r="I10" s="11">
        <f t="shared" si="0"/>
        <v>0.714</v>
      </c>
      <c r="J10" s="14"/>
      <c r="K10" s="14"/>
      <c r="L10" s="14"/>
      <c r="M10" s="14"/>
      <c r="N10" s="14"/>
      <c r="O10" s="14"/>
      <c r="P10" s="14" t="s">
        <v>55</v>
      </c>
      <c r="Q10" s="14">
        <v>1.333</v>
      </c>
      <c r="R10" s="16">
        <v>0.6</v>
      </c>
      <c r="S10" s="11">
        <f t="shared" si="1"/>
        <v>0.7998</v>
      </c>
      <c r="T10" s="14"/>
      <c r="U10" s="14"/>
      <c r="V10" s="14"/>
      <c r="W10" s="14"/>
      <c r="X10" s="14">
        <v>1</v>
      </c>
      <c r="Y10" s="30">
        <v>0.05</v>
      </c>
      <c r="Z10" s="11">
        <f t="shared" si="2"/>
        <v>0.05</v>
      </c>
      <c r="AA10" s="29">
        <v>10</v>
      </c>
      <c r="AB10" s="28">
        <v>0.15</v>
      </c>
      <c r="AC10" s="27">
        <f t="shared" si="3"/>
        <v>1.5</v>
      </c>
      <c r="AD10" s="11">
        <f t="shared" si="4"/>
        <v>3.0638</v>
      </c>
    </row>
    <row r="11" spans="1:30" ht="22.5">
      <c r="A11" s="14">
        <v>6</v>
      </c>
      <c r="B11" s="14" t="s">
        <v>56</v>
      </c>
      <c r="C11" s="14" t="s">
        <v>44</v>
      </c>
      <c r="D11" s="15" t="s">
        <v>57</v>
      </c>
      <c r="E11" s="14" t="s">
        <v>35</v>
      </c>
      <c r="F11" s="14"/>
      <c r="G11" s="17">
        <v>3.86</v>
      </c>
      <c r="H11" s="16">
        <v>0.2</v>
      </c>
      <c r="I11" s="11">
        <f t="shared" si="0"/>
        <v>0.772</v>
      </c>
      <c r="J11" s="22"/>
      <c r="K11" s="14"/>
      <c r="L11" s="14"/>
      <c r="M11" s="14"/>
      <c r="N11" s="14"/>
      <c r="O11" s="14"/>
      <c r="P11" s="14"/>
      <c r="Q11" s="14"/>
      <c r="R11" s="16"/>
      <c r="S11" s="11">
        <f t="shared" si="1"/>
        <v>0</v>
      </c>
      <c r="T11" s="14"/>
      <c r="U11" s="14"/>
      <c r="V11" s="14"/>
      <c r="W11" s="14"/>
      <c r="X11" s="14">
        <v>1</v>
      </c>
      <c r="Y11" s="30">
        <v>0.05</v>
      </c>
      <c r="Z11" s="11">
        <f t="shared" si="2"/>
        <v>0.05</v>
      </c>
      <c r="AA11" s="29">
        <v>10</v>
      </c>
      <c r="AB11" s="28">
        <v>0.15</v>
      </c>
      <c r="AC11" s="27">
        <f t="shared" si="3"/>
        <v>1.5</v>
      </c>
      <c r="AD11" s="11">
        <f t="shared" si="4"/>
        <v>2.322</v>
      </c>
    </row>
    <row r="12" spans="1:30" s="4" customFormat="1" ht="39" customHeight="1">
      <c r="A12" s="11">
        <v>7</v>
      </c>
      <c r="B12" s="11" t="s">
        <v>58</v>
      </c>
      <c r="C12" s="11" t="s">
        <v>44</v>
      </c>
      <c r="D12" s="12" t="s">
        <v>59</v>
      </c>
      <c r="E12" s="11" t="s">
        <v>60</v>
      </c>
      <c r="F12" s="11" t="s">
        <v>48</v>
      </c>
      <c r="G12" s="11">
        <v>3.69</v>
      </c>
      <c r="H12" s="13">
        <v>0.2</v>
      </c>
      <c r="I12" s="11">
        <f t="shared" si="0"/>
        <v>0.738</v>
      </c>
      <c r="J12" s="11"/>
      <c r="K12" s="11"/>
      <c r="L12" s="11"/>
      <c r="M12" s="11"/>
      <c r="N12" s="11"/>
      <c r="O12" s="11"/>
      <c r="P12" s="11" t="s">
        <v>61</v>
      </c>
      <c r="Q12" s="24">
        <v>1.333</v>
      </c>
      <c r="R12" s="13">
        <v>0.6</v>
      </c>
      <c r="S12" s="11">
        <f t="shared" si="1"/>
        <v>0.7998</v>
      </c>
      <c r="T12" s="11"/>
      <c r="U12" s="11"/>
      <c r="V12" s="11"/>
      <c r="W12" s="11"/>
      <c r="X12" s="11">
        <v>1</v>
      </c>
      <c r="Y12" s="30">
        <v>0.05</v>
      </c>
      <c r="Z12" s="11">
        <f t="shared" si="2"/>
        <v>0.05</v>
      </c>
      <c r="AA12" s="27">
        <v>10</v>
      </c>
      <c r="AB12" s="28">
        <v>0.15</v>
      </c>
      <c r="AC12" s="27">
        <f t="shared" si="3"/>
        <v>1.5</v>
      </c>
      <c r="AD12" s="11">
        <f t="shared" si="4"/>
        <v>3.0878</v>
      </c>
    </row>
    <row r="13" spans="1:30" s="4" customFormat="1" ht="40.5" customHeight="1">
      <c r="A13" s="14">
        <v>8</v>
      </c>
      <c r="B13" s="11" t="s">
        <v>62</v>
      </c>
      <c r="C13" s="11" t="s">
        <v>33</v>
      </c>
      <c r="D13" s="12" t="s">
        <v>63</v>
      </c>
      <c r="E13" s="11" t="s">
        <v>35</v>
      </c>
      <c r="F13" s="11" t="s">
        <v>64</v>
      </c>
      <c r="G13" s="18">
        <v>3.41</v>
      </c>
      <c r="H13" s="13">
        <v>0.2</v>
      </c>
      <c r="I13" s="11">
        <f t="shared" si="0"/>
        <v>0.682</v>
      </c>
      <c r="J13" s="11"/>
      <c r="K13" s="11"/>
      <c r="L13" s="11"/>
      <c r="M13" s="11"/>
      <c r="N13" s="11"/>
      <c r="O13" s="11"/>
      <c r="P13" s="11" t="s">
        <v>65</v>
      </c>
      <c r="Q13" s="24">
        <v>2.666</v>
      </c>
      <c r="R13" s="13">
        <v>0.6</v>
      </c>
      <c r="S13" s="11">
        <f t="shared" si="1"/>
        <v>1.5996</v>
      </c>
      <c r="T13" s="11"/>
      <c r="U13" s="11"/>
      <c r="V13" s="11"/>
      <c r="W13" s="11"/>
      <c r="X13" s="11">
        <v>1</v>
      </c>
      <c r="Y13" s="30">
        <v>0.05</v>
      </c>
      <c r="Z13" s="11">
        <f t="shared" si="2"/>
        <v>0.05</v>
      </c>
      <c r="AA13" s="27">
        <v>10</v>
      </c>
      <c r="AB13" s="28">
        <v>0.15</v>
      </c>
      <c r="AC13" s="27">
        <f t="shared" si="3"/>
        <v>1.5</v>
      </c>
      <c r="AD13" s="11">
        <f t="shared" si="4"/>
        <v>3.8316</v>
      </c>
    </row>
    <row r="14" spans="1:30" s="5" customFormat="1" ht="35.25" customHeight="1">
      <c r="A14" s="14">
        <v>9</v>
      </c>
      <c r="B14" s="14" t="s">
        <v>66</v>
      </c>
      <c r="C14" s="14" t="s">
        <v>33</v>
      </c>
      <c r="D14" s="15" t="s">
        <v>67</v>
      </c>
      <c r="E14" s="14" t="s">
        <v>68</v>
      </c>
      <c r="F14" s="14"/>
      <c r="G14" s="14">
        <v>3.883</v>
      </c>
      <c r="H14" s="16">
        <v>0.2</v>
      </c>
      <c r="I14" s="11">
        <f t="shared" si="0"/>
        <v>0.7766000000000001</v>
      </c>
      <c r="J14" s="14" t="s">
        <v>69</v>
      </c>
      <c r="K14" s="17" t="s">
        <v>70</v>
      </c>
      <c r="L14" s="17">
        <v>2.5</v>
      </c>
      <c r="M14" s="14"/>
      <c r="N14" s="14"/>
      <c r="O14" s="14"/>
      <c r="P14" s="14"/>
      <c r="Q14" s="14"/>
      <c r="R14" s="16">
        <v>0.6</v>
      </c>
      <c r="S14" s="11">
        <f t="shared" si="1"/>
        <v>1.5</v>
      </c>
      <c r="T14" s="14" t="s">
        <v>71</v>
      </c>
      <c r="U14" s="14">
        <v>0</v>
      </c>
      <c r="V14" s="14"/>
      <c r="W14" s="14"/>
      <c r="X14" s="14">
        <v>1</v>
      </c>
      <c r="Y14" s="30">
        <v>0.05</v>
      </c>
      <c r="Z14" s="11">
        <f t="shared" si="2"/>
        <v>0.05</v>
      </c>
      <c r="AA14" s="29">
        <v>10</v>
      </c>
      <c r="AB14" s="28">
        <v>0.15</v>
      </c>
      <c r="AC14" s="27">
        <f t="shared" si="3"/>
        <v>1.5</v>
      </c>
      <c r="AD14" s="11">
        <f t="shared" si="4"/>
        <v>3.8266</v>
      </c>
    </row>
  </sheetData>
  <sheetProtection/>
  <mergeCells count="29">
    <mergeCell ref="AB4:AB5"/>
    <mergeCell ref="AC4:AC5"/>
    <mergeCell ref="AD3:AD5"/>
    <mergeCell ref="R4:R5"/>
    <mergeCell ref="S4:S5"/>
    <mergeCell ref="X4:X5"/>
    <mergeCell ref="Y4:Y5"/>
    <mergeCell ref="Z4:Z5"/>
    <mergeCell ref="AA4:AA5"/>
    <mergeCell ref="J4:L4"/>
    <mergeCell ref="M4:O4"/>
    <mergeCell ref="P4:Q4"/>
    <mergeCell ref="T4:U4"/>
    <mergeCell ref="V4:W4"/>
    <mergeCell ref="A3:A5"/>
    <mergeCell ref="B3:B5"/>
    <mergeCell ref="C3:C5"/>
    <mergeCell ref="D3:D5"/>
    <mergeCell ref="E3:E5"/>
    <mergeCell ref="A1:AD1"/>
    <mergeCell ref="A2:L2"/>
    <mergeCell ref="G3:I3"/>
    <mergeCell ref="J3:S3"/>
    <mergeCell ref="T3:Z3"/>
    <mergeCell ref="AA3:AC3"/>
    <mergeCell ref="F3:F5"/>
    <mergeCell ref="G4:G5"/>
    <mergeCell ref="H4:H5"/>
    <mergeCell ref="I4:I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H15" sqref="H15"/>
    </sheetView>
  </sheetViews>
  <sheetFormatPr defaultColWidth="9.00390625" defaultRowHeight="14.25"/>
  <cols>
    <col min="2" max="2" width="7.25390625" style="0" bestFit="1" customWidth="1"/>
    <col min="3" max="3" width="11.75390625" style="0" customWidth="1"/>
    <col min="4" max="4" width="17.125" style="0" customWidth="1"/>
  </cols>
  <sheetData>
    <row r="1" spans="1:4" ht="14.25">
      <c r="A1" s="36" t="s">
        <v>3</v>
      </c>
      <c r="B1" s="36" t="s">
        <v>4</v>
      </c>
      <c r="C1" s="36" t="s">
        <v>6</v>
      </c>
      <c r="D1" s="36" t="s">
        <v>72</v>
      </c>
    </row>
    <row r="2" spans="1:4" ht="14.25">
      <c r="A2" s="36"/>
      <c r="B2" s="36"/>
      <c r="C2" s="36"/>
      <c r="D2" s="36"/>
    </row>
    <row r="3" spans="1:4" ht="14.25">
      <c r="A3" s="36"/>
      <c r="B3" s="36"/>
      <c r="C3" s="36"/>
      <c r="D3" s="36"/>
    </row>
    <row r="4" spans="1:4" ht="13.5" customHeight="1">
      <c r="A4" s="1" t="s">
        <v>74</v>
      </c>
      <c r="B4" s="1" t="s">
        <v>33</v>
      </c>
      <c r="C4" s="1" t="s">
        <v>35</v>
      </c>
      <c r="D4" s="1" t="s">
        <v>64</v>
      </c>
    </row>
    <row r="5" spans="1:4" ht="13.5" customHeight="1">
      <c r="A5" s="1" t="s">
        <v>75</v>
      </c>
      <c r="B5" s="1" t="s">
        <v>44</v>
      </c>
      <c r="C5" s="1" t="s">
        <v>68</v>
      </c>
      <c r="D5" s="1" t="s">
        <v>64</v>
      </c>
    </row>
    <row r="6" spans="1:4" ht="13.5" customHeight="1">
      <c r="A6" s="1" t="s">
        <v>76</v>
      </c>
      <c r="B6" s="1" t="s">
        <v>33</v>
      </c>
      <c r="C6" s="1" t="s">
        <v>68</v>
      </c>
      <c r="D6" s="1" t="s">
        <v>64</v>
      </c>
    </row>
    <row r="7" spans="1:4" ht="13.5" customHeight="1">
      <c r="A7" s="1" t="s">
        <v>77</v>
      </c>
      <c r="B7" s="1" t="s">
        <v>33</v>
      </c>
      <c r="C7" s="1" t="s">
        <v>68</v>
      </c>
      <c r="D7" s="1" t="s">
        <v>64</v>
      </c>
    </row>
    <row r="8" spans="1:4" ht="13.5" customHeight="1">
      <c r="A8" s="1" t="s">
        <v>78</v>
      </c>
      <c r="B8" s="1" t="s">
        <v>44</v>
      </c>
      <c r="C8" s="1" t="s">
        <v>68</v>
      </c>
      <c r="D8" s="1" t="s">
        <v>64</v>
      </c>
    </row>
    <row r="9" spans="1:4" ht="13.5" customHeight="1">
      <c r="A9" s="1" t="s">
        <v>79</v>
      </c>
      <c r="B9" s="1" t="s">
        <v>44</v>
      </c>
      <c r="C9" s="1" t="s">
        <v>35</v>
      </c>
      <c r="D9" s="1" t="s">
        <v>64</v>
      </c>
    </row>
    <row r="10" spans="1:4" ht="13.5" customHeight="1">
      <c r="A10" s="1" t="s">
        <v>80</v>
      </c>
      <c r="B10" s="1" t="s">
        <v>44</v>
      </c>
      <c r="C10" s="1" t="s">
        <v>68</v>
      </c>
      <c r="D10" s="1" t="s">
        <v>64</v>
      </c>
    </row>
    <row r="11" spans="1:4" ht="13.5" customHeight="1">
      <c r="A11" s="1" t="s">
        <v>81</v>
      </c>
      <c r="B11" s="1" t="s">
        <v>44</v>
      </c>
      <c r="C11" s="1" t="s">
        <v>35</v>
      </c>
      <c r="D11" s="1" t="s">
        <v>73</v>
      </c>
    </row>
    <row r="12" spans="1:4" ht="13.5" customHeight="1">
      <c r="A12" s="1" t="s">
        <v>82</v>
      </c>
      <c r="B12" s="1" t="s">
        <v>44</v>
      </c>
      <c r="C12" s="1" t="s">
        <v>35</v>
      </c>
      <c r="D12" s="1" t="s">
        <v>73</v>
      </c>
    </row>
    <row r="13" spans="1:4" ht="13.5" customHeight="1">
      <c r="A13" s="1" t="s">
        <v>83</v>
      </c>
      <c r="B13" s="1" t="s">
        <v>44</v>
      </c>
      <c r="C13" s="1" t="s">
        <v>68</v>
      </c>
      <c r="D13" s="1" t="s">
        <v>73</v>
      </c>
    </row>
    <row r="14" spans="1:4" ht="13.5" customHeight="1">
      <c r="A14" s="1" t="s">
        <v>84</v>
      </c>
      <c r="B14" s="1" t="s">
        <v>33</v>
      </c>
      <c r="C14" s="1" t="s">
        <v>68</v>
      </c>
      <c r="D14" s="1" t="s">
        <v>73</v>
      </c>
    </row>
    <row r="15" spans="1:4" ht="13.5" customHeight="1">
      <c r="A15" s="1" t="s">
        <v>85</v>
      </c>
      <c r="B15" s="1" t="s">
        <v>44</v>
      </c>
      <c r="C15" s="1" t="s">
        <v>35</v>
      </c>
      <c r="D15" s="1" t="s">
        <v>73</v>
      </c>
    </row>
    <row r="16" spans="1:4" ht="13.5" customHeight="1">
      <c r="A16" s="1" t="s">
        <v>86</v>
      </c>
      <c r="B16" s="1" t="s">
        <v>33</v>
      </c>
      <c r="C16" s="1" t="s">
        <v>68</v>
      </c>
      <c r="D16" s="1" t="s">
        <v>73</v>
      </c>
    </row>
  </sheetData>
  <sheetProtection/>
  <mergeCells count="4">
    <mergeCell ref="A1:A3"/>
    <mergeCell ref="B1:B3"/>
    <mergeCell ref="C1:C3"/>
    <mergeCell ref="D1: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chenpeng</cp:lastModifiedBy>
  <cp:lastPrinted>2012-12-31T03:03:25Z</cp:lastPrinted>
  <dcterms:created xsi:type="dcterms:W3CDTF">2011-11-23T01:11:01Z</dcterms:created>
  <dcterms:modified xsi:type="dcterms:W3CDTF">2020-06-09T08:14:54Z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11</vt:lpwstr>
  </property>
</Properties>
</file>