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34" i="1"/>
  <c r="K19"/>
  <c r="K4"/>
  <c r="K5"/>
  <c r="K6"/>
  <c r="K7"/>
  <c r="K8"/>
  <c r="K9"/>
  <c r="K10"/>
  <c r="K11"/>
  <c r="K12"/>
  <c r="K13"/>
  <c r="K14"/>
  <c r="K15"/>
  <c r="K16"/>
  <c r="K17"/>
  <c r="K18"/>
  <c r="K20"/>
  <c r="K21"/>
  <c r="K22"/>
  <c r="K24"/>
  <c r="K25"/>
  <c r="K26"/>
  <c r="K27"/>
  <c r="K28"/>
  <c r="K29"/>
  <c r="K30"/>
  <c r="K31"/>
  <c r="K32"/>
  <c r="K33"/>
  <c r="K3"/>
  <c r="I4" l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"/>
  <c r="I34" l="1"/>
  <c r="K23"/>
  <c r="K34" s="1"/>
</calcChain>
</file>

<file path=xl/sharedStrings.xml><?xml version="1.0" encoding="utf-8"?>
<sst xmlns="http://schemas.openxmlformats.org/spreadsheetml/2006/main" count="236" uniqueCount="102">
  <si>
    <t>部门</t>
  </si>
  <si>
    <t>项目编号</t>
  </si>
  <si>
    <t>负责人</t>
  </si>
  <si>
    <t>合同类型</t>
  </si>
  <si>
    <t>项目名称</t>
  </si>
  <si>
    <t>委托单位</t>
  </si>
  <si>
    <t>总金额</t>
  </si>
  <si>
    <t>合同签定时间</t>
  </si>
  <si>
    <t>合同到期时间</t>
  </si>
  <si>
    <t>是否结题</t>
  </si>
  <si>
    <t>管理</t>
  </si>
  <si>
    <t>CTTC1221</t>
  </si>
  <si>
    <t>陈玉箐</t>
  </si>
  <si>
    <t xml:space="preserve">技术咨询 </t>
  </si>
  <si>
    <t>小微客户贷款调查报告模板的创建与应用</t>
  </si>
  <si>
    <t>山东省临沂市兰山农村合作银行</t>
  </si>
  <si>
    <t>是</t>
  </si>
  <si>
    <t>CTTC1305</t>
  </si>
  <si>
    <t>技术咨询</t>
  </si>
  <si>
    <t>协同管理与决策指挥系统项目实施管理</t>
  </si>
  <si>
    <t>上海市福利彩票发行中心</t>
  </si>
  <si>
    <t>否</t>
  </si>
  <si>
    <t>CTTC1308</t>
  </si>
  <si>
    <t>机场可持续发展评估体系技术实现问题研究</t>
  </si>
  <si>
    <t>上海机场（集团）有限公司</t>
  </si>
  <si>
    <t>CTTC1309</t>
  </si>
  <si>
    <t>秦江涛</t>
  </si>
  <si>
    <t>技术服务</t>
  </si>
  <si>
    <t>电线电缆增强材料相关设计研究</t>
  </si>
  <si>
    <t>中国电子科技集团公司第二十三研究所</t>
  </si>
  <si>
    <t>CTTC1313</t>
  </si>
  <si>
    <t>高宏</t>
  </si>
  <si>
    <t>非规范服务</t>
  </si>
  <si>
    <t>配网线损标准化管理分析与研究</t>
  </si>
  <si>
    <t>上海市电力公司</t>
  </si>
  <si>
    <t>2014-6-31</t>
  </si>
  <si>
    <t>CTTC1314</t>
  </si>
  <si>
    <t>葛玉辉</t>
  </si>
  <si>
    <t>管理体系优化与提升服务</t>
  </si>
  <si>
    <t>上海地铁维护保障有限公司</t>
  </si>
  <si>
    <t>CTTC1316</t>
  </si>
  <si>
    <t>金钱豹员工满意度调查咨询</t>
  </si>
  <si>
    <t>金钱豹宴会餐饮管理有限公司</t>
  </si>
  <si>
    <t>CTTC1320</t>
  </si>
  <si>
    <t>张永庆</t>
  </si>
  <si>
    <t>工作站奖励金</t>
  </si>
  <si>
    <t>温州市科学技术局</t>
  </si>
  <si>
    <t>CTTC1321</t>
  </si>
  <si>
    <t>技术咨询（N）</t>
  </si>
  <si>
    <t>中层干部管理能力素养提升培训</t>
  </si>
  <si>
    <t>上海地铁维护保障有限公司车辆分公司</t>
  </si>
  <si>
    <t>CTTC1401</t>
  </si>
  <si>
    <t>一门式客户服务系统建设关键问题咨询</t>
  </si>
  <si>
    <t>CTTC1402</t>
  </si>
  <si>
    <t>上海福彩销售网点业务、分销品销售与两级管理现状分析</t>
  </si>
  <si>
    <t>CTTC1403</t>
  </si>
  <si>
    <t>上海机场综合信息集散平台建设问题</t>
  </si>
  <si>
    <t>CTTC1404</t>
  </si>
  <si>
    <t>上海福彩业务模式转型发展研究</t>
  </si>
  <si>
    <t>CTTC1405</t>
  </si>
  <si>
    <t>苍南县重大新兴制造业培育规划</t>
  </si>
  <si>
    <t>苍南县发展和改革局</t>
  </si>
  <si>
    <t>CTTC1406</t>
  </si>
  <si>
    <t>苍南县规划管理研究</t>
  </si>
  <si>
    <t>CTTC1407</t>
  </si>
  <si>
    <t>技术开发</t>
  </si>
  <si>
    <t>知识库管理系统研究与开发</t>
  </si>
  <si>
    <t>北京立华莱康平台科技有限公司</t>
  </si>
  <si>
    <t>CTTC1408</t>
  </si>
  <si>
    <t>大场镇国民经济和社会发展第十三个五年规划</t>
  </si>
  <si>
    <t>大场镇人民政府</t>
  </si>
  <si>
    <t>CTTC1410</t>
  </si>
  <si>
    <t>混合所有制企业高管团队管理高效能演化路径研究</t>
  </si>
  <si>
    <t>中电科微波通信（上海）有限公司</t>
  </si>
  <si>
    <t>CTTC1412</t>
  </si>
  <si>
    <t>智能配电网环境下典型城市网络结构故障恢复研究</t>
  </si>
  <si>
    <t>上海久隆企业管理有限公司</t>
  </si>
  <si>
    <t>CTTC1413</t>
  </si>
  <si>
    <t>陈明艺</t>
  </si>
  <si>
    <t>《我国2014-2015经济形势运行与趋势报告》</t>
  </si>
  <si>
    <t>重庆现代金融研究院</t>
  </si>
  <si>
    <t>CTTC0901</t>
  </si>
  <si>
    <t>虹桥机场及枢纽信息系统建设研究</t>
  </si>
  <si>
    <t>CTTC1118</t>
  </si>
  <si>
    <t>CTTC1409</t>
  </si>
  <si>
    <t>瑞安市现代物流发展规划</t>
  </si>
  <si>
    <t>瑞安市发展和改革局</t>
  </si>
  <si>
    <t>其他</t>
  </si>
  <si>
    <t>XTTC0902</t>
  </si>
  <si>
    <t>产学研全面合作协议</t>
  </si>
  <si>
    <t>温州市科技合作交流中心</t>
  </si>
  <si>
    <t>樊重俊</t>
  </si>
  <si>
    <t xml:space="preserve">A类到款金额（个人工作量） </t>
    <phoneticPr fontId="1" type="noConversion"/>
  </si>
  <si>
    <t>B类到款金额</t>
    <phoneticPr fontId="1" type="noConversion"/>
  </si>
  <si>
    <t xml:space="preserve">到款总计（部门工作量）   </t>
    <phoneticPr fontId="1" type="noConversion"/>
  </si>
  <si>
    <t>说明：科技园横向项目按照A类到款（交管理费）进行业绩点统计，B类到款（不交管理费）不在统计范围</t>
    <phoneticPr fontId="1" type="noConversion"/>
  </si>
  <si>
    <t>一万元兑换的业绩点</t>
  </si>
  <si>
    <t>A类到款工作量统计金额（万元）</t>
  </si>
  <si>
    <t>业绩点合计</t>
    <phoneticPr fontId="4" type="noConversion"/>
  </si>
  <si>
    <t>业绩点=A类到款*一万元兑换的业绩点</t>
    <phoneticPr fontId="1" type="noConversion"/>
  </si>
  <si>
    <t xml:space="preserve">商务智能技术在上海机场的应用研究
</t>
    <phoneticPr fontId="1" type="noConversion"/>
  </si>
  <si>
    <t>否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</si>
</sst>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topLeftCell="D1" workbookViewId="0">
      <selection activeCell="Q11" sqref="Q11"/>
    </sheetView>
  </sheetViews>
  <sheetFormatPr defaultRowHeight="13.5"/>
  <cols>
    <col min="1" max="1" width="6.875" style="4" customWidth="1"/>
    <col min="2" max="2" width="9.75" style="4" customWidth="1"/>
    <col min="3" max="4" width="9" style="4"/>
    <col min="5" max="5" width="18.75" style="7" customWidth="1"/>
    <col min="6" max="6" width="19.5" style="7" customWidth="1"/>
    <col min="7" max="7" width="9" style="4"/>
    <col min="8" max="9" width="11.625" style="4" customWidth="1"/>
    <col min="10" max="10" width="6.875" style="4" customWidth="1"/>
    <col min="11" max="11" width="12.125" style="4" customWidth="1"/>
    <col min="12" max="12" width="11.625" style="4" customWidth="1"/>
    <col min="13" max="14" width="9" style="4"/>
    <col min="15" max="15" width="11.625" style="4" bestFit="1" customWidth="1"/>
    <col min="16" max="16" width="11.625" style="5" bestFit="1" customWidth="1"/>
    <col min="17" max="16384" width="9" style="4"/>
  </cols>
  <sheetData>
    <row r="1" spans="1:17" ht="36" customHeight="1">
      <c r="A1" s="15" t="s">
        <v>95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s="1" customFormat="1" ht="40.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9" t="s">
        <v>92</v>
      </c>
      <c r="I2" s="10" t="s">
        <v>97</v>
      </c>
      <c r="J2" s="10" t="s">
        <v>96</v>
      </c>
      <c r="K2" s="10" t="s">
        <v>99</v>
      </c>
      <c r="L2" s="13" t="s">
        <v>98</v>
      </c>
      <c r="M2" s="8" t="s">
        <v>93</v>
      </c>
      <c r="N2" s="8" t="s">
        <v>94</v>
      </c>
      <c r="O2" s="8" t="s">
        <v>7</v>
      </c>
      <c r="P2" s="8" t="s">
        <v>8</v>
      </c>
      <c r="Q2" s="8" t="s">
        <v>9</v>
      </c>
    </row>
    <row r="3" spans="1:17" ht="20.25">
      <c r="A3" s="2" t="s">
        <v>10</v>
      </c>
      <c r="B3" s="2" t="s">
        <v>77</v>
      </c>
      <c r="C3" s="2" t="s">
        <v>78</v>
      </c>
      <c r="D3" s="2" t="s">
        <v>18</v>
      </c>
      <c r="E3" s="6" t="s">
        <v>79</v>
      </c>
      <c r="F3" s="6" t="s">
        <v>80</v>
      </c>
      <c r="G3" s="2">
        <v>60000</v>
      </c>
      <c r="H3" s="11">
        <v>60000</v>
      </c>
      <c r="I3" s="11">
        <f>H3/10000</f>
        <v>6</v>
      </c>
      <c r="J3" s="11">
        <v>1</v>
      </c>
      <c r="K3" s="11">
        <f>I3*J3</f>
        <v>6</v>
      </c>
      <c r="L3" s="12">
        <v>6</v>
      </c>
      <c r="M3" s="2">
        <v>0</v>
      </c>
      <c r="N3" s="2">
        <v>60000</v>
      </c>
      <c r="O3" s="3">
        <v>41863</v>
      </c>
      <c r="P3" s="3">
        <v>42180</v>
      </c>
      <c r="Q3" s="2" t="s">
        <v>21</v>
      </c>
    </row>
    <row r="4" spans="1:17" ht="20.25">
      <c r="A4" s="2" t="s">
        <v>10</v>
      </c>
      <c r="B4" s="2" t="s">
        <v>11</v>
      </c>
      <c r="C4" s="2" t="s">
        <v>12</v>
      </c>
      <c r="D4" s="2" t="s">
        <v>13</v>
      </c>
      <c r="E4" s="6" t="s">
        <v>14</v>
      </c>
      <c r="F4" s="6" t="s">
        <v>15</v>
      </c>
      <c r="G4" s="2">
        <v>280000</v>
      </c>
      <c r="H4" s="11">
        <v>0</v>
      </c>
      <c r="I4" s="11">
        <f t="shared" ref="I4:I33" si="0">H4/10000</f>
        <v>0</v>
      </c>
      <c r="J4" s="11">
        <v>1</v>
      </c>
      <c r="K4" s="11">
        <f t="shared" ref="K4:K33" si="1">I4*J4</f>
        <v>0</v>
      </c>
      <c r="L4" s="12">
        <v>0</v>
      </c>
      <c r="M4" s="2">
        <v>100000</v>
      </c>
      <c r="N4" s="2">
        <v>100000</v>
      </c>
      <c r="O4" s="3">
        <v>41167</v>
      </c>
      <c r="P4" s="3">
        <v>41347</v>
      </c>
      <c r="Q4" s="2" t="s">
        <v>16</v>
      </c>
    </row>
    <row r="5" spans="1:17">
      <c r="A5" s="2" t="s">
        <v>10</v>
      </c>
      <c r="B5" s="2" t="s">
        <v>81</v>
      </c>
      <c r="C5" s="2" t="s">
        <v>91</v>
      </c>
      <c r="D5" s="2" t="s">
        <v>65</v>
      </c>
      <c r="E5" s="6" t="s">
        <v>82</v>
      </c>
      <c r="F5" s="6" t="s">
        <v>24</v>
      </c>
      <c r="G5" s="2">
        <v>250000</v>
      </c>
      <c r="H5" s="11">
        <v>150000</v>
      </c>
      <c r="I5" s="11">
        <f t="shared" si="0"/>
        <v>15</v>
      </c>
      <c r="J5" s="11">
        <v>1</v>
      </c>
      <c r="K5" s="11">
        <f t="shared" si="1"/>
        <v>15</v>
      </c>
      <c r="L5" s="16">
        <v>59.06</v>
      </c>
      <c r="M5" s="2">
        <v>0</v>
      </c>
      <c r="N5" s="2">
        <v>150000</v>
      </c>
      <c r="O5" s="3">
        <v>41800</v>
      </c>
      <c r="P5" s="3">
        <v>42003</v>
      </c>
      <c r="Q5" s="2" t="s">
        <v>21</v>
      </c>
    </row>
    <row r="6" spans="1:17">
      <c r="A6" s="2" t="s">
        <v>10</v>
      </c>
      <c r="B6" s="2" t="s">
        <v>22</v>
      </c>
      <c r="C6" s="2" t="s">
        <v>91</v>
      </c>
      <c r="D6" s="2" t="s">
        <v>18</v>
      </c>
      <c r="E6" s="6" t="s">
        <v>23</v>
      </c>
      <c r="F6" s="6" t="s">
        <v>24</v>
      </c>
      <c r="G6" s="2">
        <v>350000</v>
      </c>
      <c r="H6" s="11">
        <v>35000</v>
      </c>
      <c r="I6" s="11">
        <f t="shared" si="0"/>
        <v>3.5</v>
      </c>
      <c r="J6" s="11">
        <v>1</v>
      </c>
      <c r="K6" s="11">
        <f t="shared" si="1"/>
        <v>3.5</v>
      </c>
      <c r="L6" s="17"/>
      <c r="M6" s="2">
        <v>0</v>
      </c>
      <c r="N6" s="2">
        <v>35000</v>
      </c>
      <c r="O6" s="3">
        <v>41379</v>
      </c>
      <c r="P6" s="3">
        <v>41639</v>
      </c>
      <c r="Q6" s="2" t="s">
        <v>21</v>
      </c>
    </row>
    <row r="7" spans="1:17">
      <c r="A7" s="2" t="s">
        <v>10</v>
      </c>
      <c r="B7" s="2" t="s">
        <v>83</v>
      </c>
      <c r="C7" s="2" t="s">
        <v>91</v>
      </c>
      <c r="D7" s="2" t="s">
        <v>65</v>
      </c>
      <c r="E7" s="14" t="s">
        <v>100</v>
      </c>
      <c r="F7" s="6" t="s">
        <v>24</v>
      </c>
      <c r="G7" s="2">
        <v>150000</v>
      </c>
      <c r="H7" s="11">
        <v>72000</v>
      </c>
      <c r="I7" s="11">
        <f t="shared" si="0"/>
        <v>7.2</v>
      </c>
      <c r="J7" s="11">
        <v>1</v>
      </c>
      <c r="K7" s="11">
        <f t="shared" si="1"/>
        <v>7.2</v>
      </c>
      <c r="L7" s="17"/>
      <c r="M7" s="2">
        <v>48000</v>
      </c>
      <c r="N7" s="2">
        <v>120000</v>
      </c>
      <c r="O7" s="3">
        <v>41800</v>
      </c>
      <c r="P7" s="3">
        <v>42003</v>
      </c>
      <c r="Q7" s="2" t="s">
        <v>21</v>
      </c>
    </row>
    <row r="8" spans="1:17">
      <c r="A8" s="2" t="s">
        <v>10</v>
      </c>
      <c r="B8" s="2" t="s">
        <v>53</v>
      </c>
      <c r="C8" s="2" t="s">
        <v>91</v>
      </c>
      <c r="D8" s="2" t="s">
        <v>18</v>
      </c>
      <c r="E8" s="6" t="s">
        <v>54</v>
      </c>
      <c r="F8" s="6" t="s">
        <v>20</v>
      </c>
      <c r="G8" s="2">
        <v>50000</v>
      </c>
      <c r="H8" s="11">
        <v>50000</v>
      </c>
      <c r="I8" s="11">
        <f t="shared" si="0"/>
        <v>5</v>
      </c>
      <c r="J8" s="11">
        <v>1</v>
      </c>
      <c r="K8" s="11">
        <f t="shared" si="1"/>
        <v>5</v>
      </c>
      <c r="L8" s="17"/>
      <c r="M8" s="2">
        <v>0</v>
      </c>
      <c r="N8" s="2">
        <v>50000</v>
      </c>
      <c r="O8" s="3">
        <v>41631</v>
      </c>
      <c r="P8" s="3">
        <v>41993</v>
      </c>
      <c r="Q8" s="2" t="s">
        <v>21</v>
      </c>
    </row>
    <row r="9" spans="1:17">
      <c r="A9" s="2" t="s">
        <v>10</v>
      </c>
      <c r="B9" s="2" t="s">
        <v>57</v>
      </c>
      <c r="C9" s="2" t="s">
        <v>91</v>
      </c>
      <c r="D9" s="2" t="s">
        <v>18</v>
      </c>
      <c r="E9" s="6" t="s">
        <v>58</v>
      </c>
      <c r="F9" s="6" t="s">
        <v>20</v>
      </c>
      <c r="G9" s="2">
        <v>50000</v>
      </c>
      <c r="H9" s="11">
        <v>50000</v>
      </c>
      <c r="I9" s="11">
        <f t="shared" si="0"/>
        <v>5</v>
      </c>
      <c r="J9" s="11">
        <v>1</v>
      </c>
      <c r="K9" s="11">
        <f t="shared" si="1"/>
        <v>5</v>
      </c>
      <c r="L9" s="17"/>
      <c r="M9" s="2">
        <v>0</v>
      </c>
      <c r="N9" s="2">
        <v>50000</v>
      </c>
      <c r="O9" s="3">
        <v>41800</v>
      </c>
      <c r="P9" s="3">
        <v>42003</v>
      </c>
      <c r="Q9" s="2" t="s">
        <v>21</v>
      </c>
    </row>
    <row r="10" spans="1:17">
      <c r="A10" s="2" t="s">
        <v>10</v>
      </c>
      <c r="B10" s="2" t="s">
        <v>55</v>
      </c>
      <c r="C10" s="2" t="s">
        <v>91</v>
      </c>
      <c r="D10" s="2" t="s">
        <v>27</v>
      </c>
      <c r="E10" s="6" t="s">
        <v>56</v>
      </c>
      <c r="F10" s="6" t="s">
        <v>24</v>
      </c>
      <c r="G10" s="2">
        <v>180000</v>
      </c>
      <c r="H10" s="11">
        <v>72000</v>
      </c>
      <c r="I10" s="11">
        <f t="shared" si="0"/>
        <v>7.2</v>
      </c>
      <c r="J10" s="11">
        <v>1</v>
      </c>
      <c r="K10" s="11">
        <f t="shared" si="1"/>
        <v>7.2</v>
      </c>
      <c r="L10" s="17"/>
      <c r="M10" s="2">
        <v>0</v>
      </c>
      <c r="N10" s="2">
        <v>72000</v>
      </c>
      <c r="O10" s="3">
        <v>41699</v>
      </c>
      <c r="P10" s="3">
        <v>42004</v>
      </c>
      <c r="Q10" s="2" t="s">
        <v>101</v>
      </c>
    </row>
    <row r="11" spans="1:17">
      <c r="A11" s="2" t="s">
        <v>10</v>
      </c>
      <c r="B11" s="2" t="s">
        <v>55</v>
      </c>
      <c r="C11" s="2" t="s">
        <v>91</v>
      </c>
      <c r="D11" s="2" t="s">
        <v>27</v>
      </c>
      <c r="E11" s="6" t="s">
        <v>56</v>
      </c>
      <c r="F11" s="6" t="s">
        <v>24</v>
      </c>
      <c r="G11" s="2">
        <v>180000</v>
      </c>
      <c r="H11" s="11">
        <v>72000</v>
      </c>
      <c r="I11" s="11">
        <f t="shared" si="0"/>
        <v>7.2</v>
      </c>
      <c r="J11" s="11">
        <v>1</v>
      </c>
      <c r="K11" s="11">
        <f t="shared" si="1"/>
        <v>7.2</v>
      </c>
      <c r="L11" s="17"/>
      <c r="M11" s="2">
        <v>0</v>
      </c>
      <c r="N11" s="2">
        <v>72000</v>
      </c>
      <c r="O11" s="3">
        <v>41900</v>
      </c>
      <c r="P11" s="3">
        <v>42003</v>
      </c>
      <c r="Q11" s="2" t="s">
        <v>21</v>
      </c>
    </row>
    <row r="12" spans="1:17">
      <c r="A12" s="2" t="s">
        <v>10</v>
      </c>
      <c r="B12" s="2" t="s">
        <v>17</v>
      </c>
      <c r="C12" s="2" t="s">
        <v>91</v>
      </c>
      <c r="D12" s="2" t="s">
        <v>18</v>
      </c>
      <c r="E12" s="6" t="s">
        <v>19</v>
      </c>
      <c r="F12" s="6" t="s">
        <v>20</v>
      </c>
      <c r="G12" s="2">
        <v>49800</v>
      </c>
      <c r="H12" s="11">
        <v>19800</v>
      </c>
      <c r="I12" s="11">
        <f t="shared" si="0"/>
        <v>1.98</v>
      </c>
      <c r="J12" s="11">
        <v>1</v>
      </c>
      <c r="K12" s="11">
        <f t="shared" si="1"/>
        <v>1.98</v>
      </c>
      <c r="L12" s="17"/>
      <c r="M12" s="2">
        <v>0</v>
      </c>
      <c r="N12" s="2">
        <v>19800</v>
      </c>
      <c r="O12" s="3">
        <v>41292</v>
      </c>
      <c r="P12" s="3">
        <v>41628</v>
      </c>
      <c r="Q12" s="2" t="s">
        <v>21</v>
      </c>
    </row>
    <row r="13" spans="1:17">
      <c r="A13" s="2" t="s">
        <v>10</v>
      </c>
      <c r="B13" s="2" t="s">
        <v>17</v>
      </c>
      <c r="C13" s="2" t="s">
        <v>91</v>
      </c>
      <c r="D13" s="2" t="s">
        <v>18</v>
      </c>
      <c r="E13" s="6" t="s">
        <v>19</v>
      </c>
      <c r="F13" s="6" t="s">
        <v>20</v>
      </c>
      <c r="G13" s="2">
        <v>49800</v>
      </c>
      <c r="H13" s="11">
        <v>49800</v>
      </c>
      <c r="I13" s="11">
        <f t="shared" si="0"/>
        <v>4.9800000000000004</v>
      </c>
      <c r="J13" s="11">
        <v>1</v>
      </c>
      <c r="K13" s="11">
        <f t="shared" si="1"/>
        <v>4.9800000000000004</v>
      </c>
      <c r="L13" s="17"/>
      <c r="M13" s="2">
        <v>0</v>
      </c>
      <c r="N13" s="2">
        <v>49800</v>
      </c>
      <c r="O13" s="3">
        <v>41292</v>
      </c>
      <c r="P13" s="3">
        <v>41628</v>
      </c>
      <c r="Q13" s="2" t="s">
        <v>16</v>
      </c>
    </row>
    <row r="14" spans="1:17">
      <c r="A14" s="2" t="s">
        <v>10</v>
      </c>
      <c r="B14" s="2" t="s">
        <v>51</v>
      </c>
      <c r="C14" s="2" t="s">
        <v>91</v>
      </c>
      <c r="D14" s="2" t="s">
        <v>18</v>
      </c>
      <c r="E14" s="6" t="s">
        <v>52</v>
      </c>
      <c r="F14" s="6" t="s">
        <v>20</v>
      </c>
      <c r="G14" s="2">
        <v>29000</v>
      </c>
      <c r="H14" s="11">
        <v>20000</v>
      </c>
      <c r="I14" s="11">
        <f t="shared" si="0"/>
        <v>2</v>
      </c>
      <c r="J14" s="11">
        <v>1</v>
      </c>
      <c r="K14" s="11">
        <f t="shared" si="1"/>
        <v>2</v>
      </c>
      <c r="L14" s="17"/>
      <c r="M14" s="2">
        <v>0</v>
      </c>
      <c r="N14" s="2">
        <v>20000</v>
      </c>
      <c r="O14" s="3">
        <v>41631</v>
      </c>
      <c r="P14" s="3">
        <v>41993</v>
      </c>
      <c r="Q14" s="2" t="s">
        <v>21</v>
      </c>
    </row>
    <row r="15" spans="1:17">
      <c r="A15" s="2" t="s">
        <v>10</v>
      </c>
      <c r="B15" s="2" t="s">
        <v>64</v>
      </c>
      <c r="C15" s="2" t="s">
        <v>91</v>
      </c>
      <c r="D15" s="2" t="s">
        <v>65</v>
      </c>
      <c r="E15" s="6" t="s">
        <v>66</v>
      </c>
      <c r="F15" s="6" t="s">
        <v>67</v>
      </c>
      <c r="G15" s="2">
        <v>100000</v>
      </c>
      <c r="H15" s="11">
        <v>0</v>
      </c>
      <c r="I15" s="11">
        <f t="shared" si="0"/>
        <v>0</v>
      </c>
      <c r="J15" s="11">
        <v>1</v>
      </c>
      <c r="K15" s="11">
        <f t="shared" si="1"/>
        <v>0</v>
      </c>
      <c r="L15" s="18"/>
      <c r="M15" s="2">
        <v>50000</v>
      </c>
      <c r="N15" s="2">
        <v>50000</v>
      </c>
      <c r="O15" s="3">
        <v>41863</v>
      </c>
      <c r="P15" s="3">
        <v>42180</v>
      </c>
      <c r="Q15" s="2" t="s">
        <v>21</v>
      </c>
    </row>
    <row r="16" spans="1:17">
      <c r="A16" s="2" t="s">
        <v>10</v>
      </c>
      <c r="B16" s="2" t="s">
        <v>71</v>
      </c>
      <c r="C16" s="2" t="s">
        <v>31</v>
      </c>
      <c r="D16" s="2" t="s">
        <v>27</v>
      </c>
      <c r="E16" s="6" t="s">
        <v>72</v>
      </c>
      <c r="F16" s="6" t="s">
        <v>73</v>
      </c>
      <c r="G16" s="2">
        <v>221000</v>
      </c>
      <c r="H16" s="11">
        <v>221000</v>
      </c>
      <c r="I16" s="11">
        <f t="shared" si="0"/>
        <v>22.1</v>
      </c>
      <c r="J16" s="11">
        <v>1</v>
      </c>
      <c r="K16" s="11">
        <f t="shared" si="1"/>
        <v>22.1</v>
      </c>
      <c r="L16" s="16">
        <v>45.1</v>
      </c>
      <c r="M16" s="2">
        <v>0</v>
      </c>
      <c r="N16" s="2">
        <v>221000</v>
      </c>
      <c r="O16" s="3">
        <v>41900</v>
      </c>
      <c r="P16" s="3">
        <v>42003</v>
      </c>
      <c r="Q16" s="2" t="s">
        <v>21</v>
      </c>
    </row>
    <row r="17" spans="1:17">
      <c r="A17" s="2" t="s">
        <v>10</v>
      </c>
      <c r="B17" s="2" t="s">
        <v>30</v>
      </c>
      <c r="C17" s="2" t="s">
        <v>31</v>
      </c>
      <c r="D17" s="2" t="s">
        <v>32</v>
      </c>
      <c r="E17" s="6" t="s">
        <v>33</v>
      </c>
      <c r="F17" s="6" t="s">
        <v>34</v>
      </c>
      <c r="G17" s="2">
        <v>210000</v>
      </c>
      <c r="H17" s="11">
        <v>50000</v>
      </c>
      <c r="I17" s="11">
        <f t="shared" si="0"/>
        <v>5</v>
      </c>
      <c r="J17" s="11">
        <v>1</v>
      </c>
      <c r="K17" s="11">
        <f t="shared" si="1"/>
        <v>5</v>
      </c>
      <c r="L17" s="17"/>
      <c r="M17" s="2">
        <v>0</v>
      </c>
      <c r="N17" s="2">
        <v>50000</v>
      </c>
      <c r="O17" s="3">
        <v>41426</v>
      </c>
      <c r="P17" s="3" t="s">
        <v>35</v>
      </c>
      <c r="Q17" s="2" t="s">
        <v>21</v>
      </c>
    </row>
    <row r="18" spans="1:17">
      <c r="A18" s="2" t="s">
        <v>10</v>
      </c>
      <c r="B18" s="2" t="s">
        <v>74</v>
      </c>
      <c r="C18" s="2" t="s">
        <v>31</v>
      </c>
      <c r="D18" s="2" t="s">
        <v>27</v>
      </c>
      <c r="E18" s="6" t="s">
        <v>75</v>
      </c>
      <c r="F18" s="6" t="s">
        <v>76</v>
      </c>
      <c r="G18" s="2">
        <v>260000</v>
      </c>
      <c r="H18" s="11">
        <v>180000</v>
      </c>
      <c r="I18" s="11">
        <f t="shared" si="0"/>
        <v>18</v>
      </c>
      <c r="J18" s="11">
        <v>1</v>
      </c>
      <c r="K18" s="11">
        <f t="shared" si="1"/>
        <v>18</v>
      </c>
      <c r="L18" s="18"/>
      <c r="M18" s="2">
        <v>80000</v>
      </c>
      <c r="N18" s="2">
        <v>260000</v>
      </c>
      <c r="O18" s="3">
        <v>41863</v>
      </c>
      <c r="P18" s="3">
        <v>42180</v>
      </c>
      <c r="Q18" s="2" t="s">
        <v>21</v>
      </c>
    </row>
    <row r="19" spans="1:17">
      <c r="A19" s="2" t="s">
        <v>10</v>
      </c>
      <c r="B19" s="2" t="s">
        <v>36</v>
      </c>
      <c r="C19" s="2" t="s">
        <v>37</v>
      </c>
      <c r="D19" s="2" t="s">
        <v>32</v>
      </c>
      <c r="E19" s="6" t="s">
        <v>38</v>
      </c>
      <c r="F19" s="6" t="s">
        <v>39</v>
      </c>
      <c r="G19" s="2">
        <v>950000</v>
      </c>
      <c r="H19" s="11">
        <v>26325</v>
      </c>
      <c r="I19" s="11">
        <f t="shared" si="0"/>
        <v>2.6324999999999998</v>
      </c>
      <c r="J19" s="11">
        <v>1</v>
      </c>
      <c r="K19" s="11">
        <f>I19*J19</f>
        <v>2.6324999999999998</v>
      </c>
      <c r="L19" s="16">
        <v>7.64</v>
      </c>
      <c r="M19" s="2">
        <v>223675</v>
      </c>
      <c r="N19" s="2">
        <v>250000</v>
      </c>
      <c r="O19" s="3">
        <v>41452</v>
      </c>
      <c r="P19" s="3">
        <v>42913</v>
      </c>
      <c r="Q19" s="2" t="s">
        <v>21</v>
      </c>
    </row>
    <row r="20" spans="1:17">
      <c r="A20" s="2" t="s">
        <v>10</v>
      </c>
      <c r="B20" s="2" t="s">
        <v>36</v>
      </c>
      <c r="C20" s="2" t="s">
        <v>37</v>
      </c>
      <c r="D20" s="2" t="s">
        <v>32</v>
      </c>
      <c r="E20" s="6" t="s">
        <v>38</v>
      </c>
      <c r="F20" s="6" t="s">
        <v>39</v>
      </c>
      <c r="G20" s="2">
        <v>950000</v>
      </c>
      <c r="H20" s="11">
        <v>42120</v>
      </c>
      <c r="I20" s="11">
        <f t="shared" si="0"/>
        <v>4.2119999999999997</v>
      </c>
      <c r="J20" s="11">
        <v>1</v>
      </c>
      <c r="K20" s="11">
        <f t="shared" si="1"/>
        <v>4.2119999999999997</v>
      </c>
      <c r="L20" s="17"/>
      <c r="M20" s="2">
        <v>357880</v>
      </c>
      <c r="N20" s="2">
        <v>400000</v>
      </c>
      <c r="O20" s="3">
        <v>41452</v>
      </c>
      <c r="P20" s="3">
        <v>42913</v>
      </c>
      <c r="Q20" s="2" t="s">
        <v>16</v>
      </c>
    </row>
    <row r="21" spans="1:17">
      <c r="A21" s="2" t="s">
        <v>10</v>
      </c>
      <c r="B21" s="2" t="s">
        <v>40</v>
      </c>
      <c r="C21" s="2" t="s">
        <v>37</v>
      </c>
      <c r="D21" s="2" t="s">
        <v>18</v>
      </c>
      <c r="E21" s="6" t="s">
        <v>41</v>
      </c>
      <c r="F21" s="6" t="s">
        <v>42</v>
      </c>
      <c r="G21" s="2">
        <v>200000</v>
      </c>
      <c r="H21" s="11">
        <v>8000</v>
      </c>
      <c r="I21" s="11">
        <f t="shared" si="0"/>
        <v>0.8</v>
      </c>
      <c r="J21" s="11">
        <v>1</v>
      </c>
      <c r="K21" s="11">
        <f t="shared" si="1"/>
        <v>0.8</v>
      </c>
      <c r="L21" s="17"/>
      <c r="M21" s="2">
        <v>32000</v>
      </c>
      <c r="N21" s="2">
        <v>40000</v>
      </c>
      <c r="O21" s="3">
        <v>41508</v>
      </c>
      <c r="P21" s="3">
        <v>41578</v>
      </c>
      <c r="Q21" s="2" t="s">
        <v>21</v>
      </c>
    </row>
    <row r="22" spans="1:17">
      <c r="A22" s="2" t="s">
        <v>10</v>
      </c>
      <c r="B22" s="2" t="s">
        <v>47</v>
      </c>
      <c r="C22" s="2" t="s">
        <v>37</v>
      </c>
      <c r="D22" s="2" t="s">
        <v>48</v>
      </c>
      <c r="E22" s="6" t="s">
        <v>49</v>
      </c>
      <c r="F22" s="6" t="s">
        <v>50</v>
      </c>
      <c r="G22" s="2">
        <v>27500</v>
      </c>
      <c r="H22" s="11">
        <v>0</v>
      </c>
      <c r="I22" s="11">
        <f t="shared" si="0"/>
        <v>0</v>
      </c>
      <c r="J22" s="11">
        <v>1</v>
      </c>
      <c r="K22" s="11">
        <f t="shared" si="1"/>
        <v>0</v>
      </c>
      <c r="L22" s="18"/>
      <c r="M22" s="2">
        <v>27500</v>
      </c>
      <c r="N22" s="2">
        <v>27500</v>
      </c>
      <c r="O22" s="3">
        <v>41588</v>
      </c>
      <c r="P22" s="3">
        <v>41639</v>
      </c>
      <c r="Q22" s="2" t="s">
        <v>21</v>
      </c>
    </row>
    <row r="23" spans="1:17" ht="20.25">
      <c r="A23" s="2" t="s">
        <v>10</v>
      </c>
      <c r="B23" s="2" t="s">
        <v>25</v>
      </c>
      <c r="C23" s="2" t="s">
        <v>26</v>
      </c>
      <c r="D23" s="2" t="s">
        <v>27</v>
      </c>
      <c r="E23" s="6" t="s">
        <v>28</v>
      </c>
      <c r="F23" s="6" t="s">
        <v>29</v>
      </c>
      <c r="G23" s="2">
        <v>450000</v>
      </c>
      <c r="H23" s="11">
        <v>80000</v>
      </c>
      <c r="I23" s="11">
        <f t="shared" si="0"/>
        <v>8</v>
      </c>
      <c r="J23" s="11">
        <v>1</v>
      </c>
      <c r="K23" s="11">
        <f t="shared" si="1"/>
        <v>8</v>
      </c>
      <c r="L23" s="12">
        <v>8</v>
      </c>
      <c r="M23" s="2">
        <v>0</v>
      </c>
      <c r="N23" s="2">
        <v>80000</v>
      </c>
      <c r="O23" s="3">
        <v>41153</v>
      </c>
      <c r="P23" s="3">
        <v>41639</v>
      </c>
      <c r="Q23" s="2" t="s">
        <v>21</v>
      </c>
    </row>
    <row r="24" spans="1:17">
      <c r="A24" s="2" t="s">
        <v>10</v>
      </c>
      <c r="B24" s="2" t="s">
        <v>62</v>
      </c>
      <c r="C24" s="2" t="s">
        <v>44</v>
      </c>
      <c r="D24" s="2" t="s">
        <v>18</v>
      </c>
      <c r="E24" s="6" t="s">
        <v>63</v>
      </c>
      <c r="F24" s="6" t="s">
        <v>61</v>
      </c>
      <c r="G24" s="2">
        <v>195000</v>
      </c>
      <c r="H24" s="11">
        <v>0</v>
      </c>
      <c r="I24" s="11">
        <f t="shared" si="0"/>
        <v>0</v>
      </c>
      <c r="J24" s="11">
        <v>1</v>
      </c>
      <c r="K24" s="11">
        <f t="shared" si="1"/>
        <v>0</v>
      </c>
      <c r="L24" s="16">
        <v>34</v>
      </c>
      <c r="M24" s="2">
        <v>59000</v>
      </c>
      <c r="N24" s="2">
        <v>59000</v>
      </c>
      <c r="O24" s="3">
        <v>41852</v>
      </c>
      <c r="P24" s="3">
        <v>42004</v>
      </c>
      <c r="Q24" s="2" t="s">
        <v>16</v>
      </c>
    </row>
    <row r="25" spans="1:17">
      <c r="A25" s="2" t="s">
        <v>10</v>
      </c>
      <c r="B25" s="2" t="s">
        <v>59</v>
      </c>
      <c r="C25" s="2" t="s">
        <v>44</v>
      </c>
      <c r="D25" s="2" t="s">
        <v>18</v>
      </c>
      <c r="E25" s="6" t="s">
        <v>60</v>
      </c>
      <c r="F25" s="6" t="s">
        <v>61</v>
      </c>
      <c r="G25" s="2">
        <v>245000</v>
      </c>
      <c r="H25" s="11">
        <v>0</v>
      </c>
      <c r="I25" s="11">
        <f t="shared" si="0"/>
        <v>0</v>
      </c>
      <c r="J25" s="11">
        <v>1</v>
      </c>
      <c r="K25" s="11">
        <f t="shared" si="1"/>
        <v>0</v>
      </c>
      <c r="L25" s="17"/>
      <c r="M25" s="2">
        <v>74000</v>
      </c>
      <c r="N25" s="2">
        <v>74000</v>
      </c>
      <c r="O25" s="3">
        <v>41852</v>
      </c>
      <c r="P25" s="3">
        <v>42004</v>
      </c>
      <c r="Q25" s="2" t="s">
        <v>16</v>
      </c>
    </row>
    <row r="26" spans="1:17">
      <c r="A26" s="2" t="s">
        <v>10</v>
      </c>
      <c r="B26" s="2" t="s">
        <v>59</v>
      </c>
      <c r="C26" s="2" t="s">
        <v>44</v>
      </c>
      <c r="D26" s="2" t="s">
        <v>18</v>
      </c>
      <c r="E26" s="6" t="s">
        <v>60</v>
      </c>
      <c r="F26" s="6" t="s">
        <v>61</v>
      </c>
      <c r="G26" s="2">
        <v>245000</v>
      </c>
      <c r="H26" s="11">
        <v>0</v>
      </c>
      <c r="I26" s="11">
        <f t="shared" si="0"/>
        <v>0</v>
      </c>
      <c r="J26" s="11">
        <v>1</v>
      </c>
      <c r="K26" s="11">
        <f t="shared" si="1"/>
        <v>0</v>
      </c>
      <c r="L26" s="17"/>
      <c r="M26" s="2">
        <v>171000</v>
      </c>
      <c r="N26" s="2">
        <v>171000</v>
      </c>
      <c r="O26" s="3">
        <v>41852</v>
      </c>
      <c r="P26" s="3">
        <v>42004</v>
      </c>
      <c r="Q26" s="2" t="s">
        <v>16</v>
      </c>
    </row>
    <row r="27" spans="1:17">
      <c r="A27" s="2" t="s">
        <v>87</v>
      </c>
      <c r="B27" s="2" t="s">
        <v>88</v>
      </c>
      <c r="C27" s="2" t="s">
        <v>44</v>
      </c>
      <c r="D27" s="2" t="s">
        <v>27</v>
      </c>
      <c r="E27" s="6" t="s">
        <v>89</v>
      </c>
      <c r="F27" s="6" t="s">
        <v>90</v>
      </c>
      <c r="G27" s="2">
        <v>90000</v>
      </c>
      <c r="H27" s="11">
        <v>0</v>
      </c>
      <c r="I27" s="11">
        <f t="shared" si="0"/>
        <v>0</v>
      </c>
      <c r="J27" s="11">
        <v>1</v>
      </c>
      <c r="K27" s="11">
        <f t="shared" si="1"/>
        <v>0</v>
      </c>
      <c r="L27" s="17"/>
      <c r="M27" s="2">
        <v>30000</v>
      </c>
      <c r="N27" s="2">
        <v>30000</v>
      </c>
      <c r="O27" s="3">
        <v>40114</v>
      </c>
      <c r="P27" s="3">
        <v>41692</v>
      </c>
      <c r="Q27" s="2" t="s">
        <v>21</v>
      </c>
    </row>
    <row r="28" spans="1:17">
      <c r="A28" s="2" t="s">
        <v>87</v>
      </c>
      <c r="B28" s="2" t="s">
        <v>88</v>
      </c>
      <c r="C28" s="2" t="s">
        <v>44</v>
      </c>
      <c r="D28" s="2" t="s">
        <v>27</v>
      </c>
      <c r="E28" s="6" t="s">
        <v>89</v>
      </c>
      <c r="F28" s="6" t="s">
        <v>90</v>
      </c>
      <c r="G28" s="2">
        <v>30000</v>
      </c>
      <c r="H28" s="11">
        <v>0</v>
      </c>
      <c r="I28" s="11">
        <f t="shared" si="0"/>
        <v>0</v>
      </c>
      <c r="J28" s="11">
        <v>1</v>
      </c>
      <c r="K28" s="11">
        <f t="shared" si="1"/>
        <v>0</v>
      </c>
      <c r="L28" s="17"/>
      <c r="M28" s="2">
        <v>30000</v>
      </c>
      <c r="N28" s="2">
        <v>30000</v>
      </c>
      <c r="O28" s="3">
        <v>40114</v>
      </c>
      <c r="P28" s="3">
        <v>41692</v>
      </c>
      <c r="Q28" s="2" t="s">
        <v>21</v>
      </c>
    </row>
    <row r="29" spans="1:17">
      <c r="A29" s="2" t="s">
        <v>87</v>
      </c>
      <c r="B29" s="2" t="s">
        <v>88</v>
      </c>
      <c r="C29" s="2" t="s">
        <v>44</v>
      </c>
      <c r="D29" s="2" t="s">
        <v>27</v>
      </c>
      <c r="E29" s="6" t="s">
        <v>89</v>
      </c>
      <c r="F29" s="6" t="s">
        <v>90</v>
      </c>
      <c r="G29" s="2">
        <v>30000</v>
      </c>
      <c r="H29" s="11">
        <v>140000</v>
      </c>
      <c r="I29" s="11">
        <f t="shared" si="0"/>
        <v>14</v>
      </c>
      <c r="J29" s="11">
        <v>1</v>
      </c>
      <c r="K29" s="11">
        <f t="shared" si="1"/>
        <v>14</v>
      </c>
      <c r="L29" s="17"/>
      <c r="M29" s="2">
        <v>0</v>
      </c>
      <c r="N29" s="2">
        <v>140000</v>
      </c>
      <c r="O29" s="3">
        <v>40114</v>
      </c>
      <c r="P29" s="3">
        <v>41692</v>
      </c>
      <c r="Q29" s="2" t="s">
        <v>21</v>
      </c>
    </row>
    <row r="30" spans="1:17">
      <c r="A30" s="2" t="s">
        <v>10</v>
      </c>
      <c r="B30" s="2" t="s">
        <v>68</v>
      </c>
      <c r="C30" s="2" t="s">
        <v>44</v>
      </c>
      <c r="D30" s="2" t="s">
        <v>18</v>
      </c>
      <c r="E30" s="6" t="s">
        <v>69</v>
      </c>
      <c r="F30" s="6" t="s">
        <v>70</v>
      </c>
      <c r="G30" s="2">
        <v>190000</v>
      </c>
      <c r="H30" s="11">
        <v>0</v>
      </c>
      <c r="I30" s="11">
        <f t="shared" si="0"/>
        <v>0</v>
      </c>
      <c r="J30" s="11">
        <v>1</v>
      </c>
      <c r="K30" s="11">
        <f t="shared" si="1"/>
        <v>0</v>
      </c>
      <c r="L30" s="17"/>
      <c r="M30" s="2">
        <v>95000</v>
      </c>
      <c r="N30" s="2">
        <v>95000</v>
      </c>
      <c r="O30" s="3">
        <v>41877</v>
      </c>
      <c r="P30" s="3">
        <v>42369</v>
      </c>
      <c r="Q30" s="2" t="s">
        <v>16</v>
      </c>
    </row>
    <row r="31" spans="1:17">
      <c r="A31" s="2" t="s">
        <v>10</v>
      </c>
      <c r="B31" s="2" t="s">
        <v>43</v>
      </c>
      <c r="C31" s="2" t="s">
        <v>44</v>
      </c>
      <c r="D31" s="2" t="s">
        <v>32</v>
      </c>
      <c r="E31" s="6" t="s">
        <v>45</v>
      </c>
      <c r="F31" s="6" t="s">
        <v>46</v>
      </c>
      <c r="G31" s="2">
        <v>105000</v>
      </c>
      <c r="H31" s="11">
        <v>0</v>
      </c>
      <c r="I31" s="11">
        <f t="shared" si="0"/>
        <v>0</v>
      </c>
      <c r="J31" s="11">
        <v>1</v>
      </c>
      <c r="K31" s="11">
        <f t="shared" si="1"/>
        <v>0</v>
      </c>
      <c r="L31" s="17"/>
      <c r="M31" s="2">
        <v>84000</v>
      </c>
      <c r="N31" s="2">
        <v>84000</v>
      </c>
      <c r="O31" s="3">
        <v>41589</v>
      </c>
      <c r="P31" s="3">
        <v>41639</v>
      </c>
      <c r="Q31" s="2" t="s">
        <v>21</v>
      </c>
    </row>
    <row r="32" spans="1:17">
      <c r="A32" s="2" t="s">
        <v>10</v>
      </c>
      <c r="B32" s="2" t="s">
        <v>43</v>
      </c>
      <c r="C32" s="2" t="s">
        <v>44</v>
      </c>
      <c r="D32" s="2" t="s">
        <v>32</v>
      </c>
      <c r="E32" s="6" t="s">
        <v>45</v>
      </c>
      <c r="F32" s="6" t="s">
        <v>46</v>
      </c>
      <c r="G32" s="2">
        <v>105000</v>
      </c>
      <c r="H32" s="11">
        <v>105000</v>
      </c>
      <c r="I32" s="11">
        <f t="shared" si="0"/>
        <v>10.5</v>
      </c>
      <c r="J32" s="11">
        <v>1</v>
      </c>
      <c r="K32" s="11">
        <f t="shared" si="1"/>
        <v>10.5</v>
      </c>
      <c r="L32" s="17"/>
      <c r="M32" s="2">
        <v>0</v>
      </c>
      <c r="N32" s="2">
        <v>105000</v>
      </c>
      <c r="O32" s="3">
        <v>41589</v>
      </c>
      <c r="P32" s="3">
        <v>41639</v>
      </c>
      <c r="Q32" s="2" t="s">
        <v>21</v>
      </c>
    </row>
    <row r="33" spans="1:17">
      <c r="A33" s="2" t="s">
        <v>10</v>
      </c>
      <c r="B33" s="2" t="s">
        <v>84</v>
      </c>
      <c r="C33" s="2" t="s">
        <v>44</v>
      </c>
      <c r="D33" s="2" t="s">
        <v>18</v>
      </c>
      <c r="E33" s="6" t="s">
        <v>85</v>
      </c>
      <c r="F33" s="6" t="s">
        <v>86</v>
      </c>
      <c r="G33" s="2">
        <v>190000</v>
      </c>
      <c r="H33" s="11">
        <v>95000</v>
      </c>
      <c r="I33" s="11">
        <f t="shared" si="0"/>
        <v>9.5</v>
      </c>
      <c r="J33" s="11">
        <v>1</v>
      </c>
      <c r="K33" s="11">
        <f t="shared" si="1"/>
        <v>9.5</v>
      </c>
      <c r="L33" s="18"/>
      <c r="M33" s="2">
        <v>0</v>
      </c>
      <c r="N33" s="2">
        <v>95000</v>
      </c>
      <c r="O33" s="3">
        <v>41877</v>
      </c>
      <c r="P33" s="3">
        <v>42369</v>
      </c>
      <c r="Q33" s="2" t="s">
        <v>21</v>
      </c>
    </row>
    <row r="34" spans="1:17" ht="17.25" customHeight="1">
      <c r="I34" s="4">
        <f>SUM(I3:I33)</f>
        <v>159.80449999999999</v>
      </c>
      <c r="K34" s="4">
        <f>SUM(K3:K33)</f>
        <v>159.80449999999999</v>
      </c>
      <c r="L34" s="4">
        <f>SUM(L3:L33)</f>
        <v>159.80000000000001</v>
      </c>
    </row>
  </sheetData>
  <sortState ref="A2:M32">
    <sortCondition ref="C2:C32"/>
    <sortCondition ref="E2:E32"/>
  </sortState>
  <mergeCells count="5">
    <mergeCell ref="A1:Q1"/>
    <mergeCell ref="L5:L15"/>
    <mergeCell ref="L16:L18"/>
    <mergeCell ref="L19:L22"/>
    <mergeCell ref="L24:L3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2014-12-24T02:06:29Z</dcterms:modified>
</cp:coreProperties>
</file>